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55" firstSheet="11" activeTab="12"/>
  </bookViews>
  <sheets>
    <sheet name="目录" sheetId="1" r:id="rId1"/>
    <sheet name="1、财政拨款收支总表" sheetId="2" r:id="rId2"/>
    <sheet name="2、预算收入总表" sheetId="3" r:id="rId3"/>
    <sheet name="3、一般公共预算支出总表" sheetId="4" r:id="rId4"/>
    <sheet name="4、人员类及运转类公用预算明细表" sheetId="5" r:id="rId5"/>
    <sheet name="5、其他运转类及特定目标类预算明细" sheetId="6" r:id="rId6"/>
    <sheet name="6、一般公共预算安排基本支出分类经济科目表" sheetId="7" r:id="rId7"/>
    <sheet name="7、政府采购预算资金明细表" sheetId="8" r:id="rId8"/>
    <sheet name="8、政府性基金预算收入" sheetId="9" r:id="rId9"/>
    <sheet name="9、政府性基金预算支出" sheetId="10" r:id="rId10"/>
    <sheet name="10、国有资本经营预算收支表" sheetId="11" r:id="rId11"/>
    <sheet name="11、三公经费预算表" sheetId="12" r:id="rId12"/>
    <sheet name="12、机关运行经费" sheetId="13" r:id="rId13"/>
  </sheets>
  <definedNames/>
  <calcPr fullCalcOnLoad="1"/>
</workbook>
</file>

<file path=xl/sharedStrings.xml><?xml version="1.0" encoding="utf-8"?>
<sst xmlns="http://schemas.openxmlformats.org/spreadsheetml/2006/main" count="872" uniqueCount="267">
  <si>
    <t>预算批复报表目录</t>
  </si>
  <si>
    <t>报表</t>
  </si>
  <si>
    <t>说明</t>
  </si>
  <si>
    <t>（一）收支总表</t>
  </si>
  <si>
    <t>1.1、预算收支总表</t>
  </si>
  <si>
    <t>已分配，已终审</t>
  </si>
  <si>
    <t>（二）收入表</t>
  </si>
  <si>
    <t>2.1、收入预算总表</t>
  </si>
  <si>
    <t>（三）支出表</t>
  </si>
  <si>
    <t>3.1、支出预算明细表</t>
  </si>
  <si>
    <t>含上级资金，含230和231科目，全口径预算，已分配，已终审</t>
  </si>
  <si>
    <t>3.2、支出预算分经济科目表</t>
  </si>
  <si>
    <t>3.3、预算支出项目分类明细表</t>
  </si>
  <si>
    <t>3.4、预算支出项目分类明细表（一般公共预算）</t>
  </si>
  <si>
    <t>3.5、人员类及运转类公用预算支出明细表</t>
  </si>
  <si>
    <t>全流程数据</t>
  </si>
  <si>
    <t>3.6、其他运转类公用及特定目标类预算支出明细表</t>
  </si>
  <si>
    <t>含上级资金，含230和231科目，全口径预算，已分配，全流程数据</t>
  </si>
  <si>
    <t>3.7、部门预算支出总表（公共预算不含上级资金）</t>
  </si>
  <si>
    <t>公共预算口径已分配项目，不含项目类别为31000的资金，已终审</t>
  </si>
  <si>
    <t>3.8、部门预算支出总表（公共预算）</t>
  </si>
  <si>
    <t>含上级资金的本级二级项目同时不含对下二级项目，已终审</t>
  </si>
  <si>
    <t>（四）其他用表</t>
  </si>
  <si>
    <t>4.1、非税收入征收计划表</t>
  </si>
  <si>
    <t>分单位分项目分科目。</t>
  </si>
  <si>
    <t>4.2、政府采购预算明细表</t>
  </si>
  <si>
    <t>4.3、政府购买服务预算明细表</t>
  </si>
  <si>
    <t>4.4、新增资产配置预算明细表</t>
  </si>
  <si>
    <t>4.5、行政事业单位“三公”经费支出预算表</t>
  </si>
  <si>
    <t>含上级资金，含230和231科目，全口径预算。</t>
  </si>
  <si>
    <t>2022年财政拨款收支总表</t>
  </si>
  <si>
    <t>部门名称：忻州市生态环境局岢岚分局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</si>
  <si>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</si>
  <si>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</si>
  <si>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</si>
  <si>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</si>
  <si>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</si>
  <si>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</si>
  <si>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</si>
  <si>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</t>
  </si>
  <si>
    <t>国有资本经营预算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</si>
  <si>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</si>
  <si>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</si>
  <si>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</si>
  <si>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</si>
  <si>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</si>
  <si>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</si>
  <si>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</si>
  <si>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</si>
  <si>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</si>
  <si>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</si>
  <si>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</si>
  <si>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</si>
  <si>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</si>
  <si>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</si>
  <si>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</si>
  <si>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</si>
  <si>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</si>
  <si>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</si>
  <si>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</si>
  <si>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</si>
  <si>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</si>
  <si>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</si>
  <si>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</si>
  <si>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</si>
  <si>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</si>
  <si>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</si>
  <si>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</si>
  <si>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</si>
  <si>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</si>
  <si>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</si>
  <si>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</si>
  <si>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</si>
  <si>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</si>
  <si>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</si>
  <si>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</si>
  <si>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预算收入总表</t>
  </si>
  <si>
    <t>单位编码</t>
  </si>
  <si>
    <t>单位名称</t>
  </si>
  <si>
    <t>总计</t>
  </si>
  <si>
    <t>财政拨款收入</t>
  </si>
  <si>
    <t>政府性基金预算</t>
  </si>
  <si>
    <t>4=5+6+7</t>
  </si>
  <si>
    <t>合计</t>
  </si>
  <si>
    <t>　　408017</t>
  </si>
  <si>
    <t>　　忻州市生态环境局岢岚分局</t>
  </si>
  <si>
    <t>　　　408017</t>
  </si>
  <si>
    <t>　　　[408017]忻州市生态环境局岢岚分局</t>
  </si>
  <si>
    <t>2022年一般公共预算支出预算表</t>
  </si>
  <si>
    <t>2022年预算数</t>
  </si>
  <si>
    <t>科目编码</t>
  </si>
  <si>
    <t>科目名称</t>
  </si>
  <si>
    <t>基本支出</t>
  </si>
  <si>
    <t>项目支出</t>
  </si>
  <si>
    <t>[208]社会保障和就业支出</t>
  </si>
  <si>
    <t>　[20805]行政事业单位养老支出</t>
  </si>
  <si>
    <t>　　2080505</t>
  </si>
  <si>
    <t>[2080505]机关事业单位基本养老保险缴费支出</t>
  </si>
  <si>
    <t>[210]卫生健康支出</t>
  </si>
  <si>
    <t>　[21011]行政事业单位医疗</t>
  </si>
  <si>
    <t>　　2101101</t>
  </si>
  <si>
    <t>[2101101]行政单位医疗</t>
  </si>
  <si>
    <t>[211]节能环保支出</t>
  </si>
  <si>
    <t>　[21101]环境保护管理事务</t>
  </si>
  <si>
    <t>　　2110101</t>
  </si>
  <si>
    <t>[2110101]行政运行</t>
  </si>
  <si>
    <t>　　2110199</t>
  </si>
  <si>
    <t>[2110199]其他环境保护管理事务支出</t>
  </si>
  <si>
    <t>[221]住房保障支出</t>
  </si>
  <si>
    <t>　[22102]住房改革支出</t>
  </si>
  <si>
    <t>　　2210201</t>
  </si>
  <si>
    <t>[2210201]住房公积金</t>
  </si>
  <si>
    <t>人员类及运转类公用预算支出明细表</t>
  </si>
  <si>
    <t>项目名称</t>
  </si>
  <si>
    <t>资金来源</t>
  </si>
  <si>
    <t>支出功能科目/转移支付功能科目</t>
  </si>
  <si>
    <t>部门经济科目</t>
  </si>
  <si>
    <t>政府经济科目</t>
  </si>
  <si>
    <t>预算级次</t>
  </si>
  <si>
    <t>是否政府采购</t>
  </si>
  <si>
    <t>预算总计</t>
  </si>
  <si>
    <t>09</t>
  </si>
  <si>
    <t>[09]自然资源和生态环境科</t>
  </si>
  <si>
    <t>　　[408017]忻州市生态环境局岢岚分局</t>
  </si>
  <si>
    <t>人员类项目</t>
  </si>
  <si>
    <t>年初安排</t>
  </si>
  <si>
    <t>[30101]基本工资</t>
  </si>
  <si>
    <t>[50101]工资奖金津补贴</t>
  </si>
  <si>
    <t>市级</t>
  </si>
  <si>
    <t>2-否</t>
  </si>
  <si>
    <t>[30102]津贴补贴</t>
  </si>
  <si>
    <t>[30103]奖金</t>
  </si>
  <si>
    <t>[2110299]其他环境监测与监察支出</t>
  </si>
  <si>
    <t>[50501]工资福利支出</t>
  </si>
  <si>
    <t>[30107]绩效工资</t>
  </si>
  <si>
    <t>[30108]机关事业单位基本养老保险缴费</t>
  </si>
  <si>
    <t>[50102]社会保障缴费</t>
  </si>
  <si>
    <t>[30110]职工基本医疗保险缴费</t>
  </si>
  <si>
    <t>[2101102]事业单位医疗</t>
  </si>
  <si>
    <t>[30112]其他社会保障缴费</t>
  </si>
  <si>
    <t>[30113]住房公积金</t>
  </si>
  <si>
    <t>[50103]住房公积金</t>
  </si>
  <si>
    <t>[30305]生活补助</t>
  </si>
  <si>
    <t>[50901]社会福利和救助</t>
  </si>
  <si>
    <t>[30302]退休费</t>
  </si>
  <si>
    <t>[50905]离退休费</t>
  </si>
  <si>
    <t>公用经费项目</t>
  </si>
  <si>
    <t>[30207]邮电费</t>
  </si>
  <si>
    <t>[50201]办公经费</t>
  </si>
  <si>
    <t>1-是</t>
  </si>
  <si>
    <t>[30213]维修(护)费</t>
  </si>
  <si>
    <t>[50209]维修（护）费</t>
  </si>
  <si>
    <t>[30227]委托业务费</t>
  </si>
  <si>
    <t>[50205]委托业务费</t>
  </si>
  <si>
    <t>[30205]水费</t>
  </si>
  <si>
    <t>[30201]办公费</t>
  </si>
  <si>
    <t>[30211]差旅费</t>
  </si>
  <si>
    <t>[30299]其他商品和服务支出</t>
  </si>
  <si>
    <t>[50299]其他商品和服务支出</t>
  </si>
  <si>
    <t>[30214]租赁费</t>
  </si>
  <si>
    <t>[30206]电费</t>
  </si>
  <si>
    <t>[30204]手续费</t>
  </si>
  <si>
    <t>[30202]印刷费</t>
  </si>
  <si>
    <t>[31002]办公设备购置</t>
  </si>
  <si>
    <t>[50306]设备购置</t>
  </si>
  <si>
    <t>[30226]劳务费</t>
  </si>
  <si>
    <t>[30229]福利费</t>
  </si>
  <si>
    <t>[30228]工会经费</t>
  </si>
  <si>
    <t>[30208]取暖费</t>
  </si>
  <si>
    <t>[30239]其他交通费用</t>
  </si>
  <si>
    <t>[30209]物业管理费</t>
  </si>
  <si>
    <t>其他运转类公用及特定目标类预算支出明细表</t>
  </si>
  <si>
    <t>一级项目</t>
  </si>
  <si>
    <t>单位名称/二级项目</t>
  </si>
  <si>
    <t>项目资金管理处室</t>
  </si>
  <si>
    <t>支出功能科目/转移支付功能科目编码名称</t>
  </si>
  <si>
    <t>部门经济科目编码名称</t>
  </si>
  <si>
    <t>政府经济科目编码名称</t>
  </si>
  <si>
    <t>分配状态</t>
  </si>
  <si>
    <t>　　22</t>
  </si>
  <si>
    <t>　　其他运转类</t>
  </si>
  <si>
    <t>　408017</t>
  </si>
  <si>
    <t>　[408017]忻州市生态环境局岢岚分局</t>
  </si>
  <si>
    <t>　　　专项业务工作经费</t>
  </si>
  <si>
    <t>　　　　408017</t>
  </si>
  <si>
    <t>　　　　专项业务工作经费</t>
  </si>
  <si>
    <t>环境污染治理工作经费</t>
  </si>
  <si>
    <t>自然资源和生态环境科</t>
  </si>
  <si>
    <t>已分配</t>
  </si>
  <si>
    <t>[30231]公务用车运行维护费</t>
  </si>
  <si>
    <t>[50208]公务用车运行维护费</t>
  </si>
  <si>
    <t>委托业务费</t>
  </si>
  <si>
    <t>　　　其他经费补助类项目</t>
  </si>
  <si>
    <t>　　　　其他经费补助类项目</t>
  </si>
  <si>
    <t>驻村工作队经费</t>
  </si>
  <si>
    <t>[2130599]其他巩固脱贫衔接乡村振兴支出</t>
  </si>
  <si>
    <t>一般公共预算安排基本支出分类经济科目表</t>
  </si>
  <si>
    <t>经济科目名称</t>
  </si>
  <si>
    <t>预算数</t>
  </si>
  <si>
    <t>备注</t>
  </si>
  <si>
    <t>501</t>
  </si>
  <si>
    <t>　[50101]工资奖金津补贴</t>
  </si>
  <si>
    <t>　[50102]社会保障缴费</t>
  </si>
  <si>
    <t xml:space="preserve">  [50103]住房公积金</t>
  </si>
  <si>
    <t>502</t>
  </si>
  <si>
    <t>　[50201]办公经费</t>
  </si>
  <si>
    <t>　[50202]会议费</t>
  </si>
  <si>
    <t>　[50203]培训费</t>
  </si>
  <si>
    <t>　[50205]委托业务费</t>
  </si>
  <si>
    <t>　[50206]公务接待费</t>
  </si>
  <si>
    <t>　[50208]公务用车运行维护费</t>
  </si>
  <si>
    <t>　[50209]维修（护）费</t>
  </si>
  <si>
    <t>　[50299]其他商品和服务支出</t>
  </si>
  <si>
    <t xml:space="preserve">  [50306]设备购置</t>
  </si>
  <si>
    <t xml:space="preserve">  [50501]工资福利支出</t>
  </si>
  <si>
    <t xml:space="preserve">  [5050299]商品和服务支出</t>
  </si>
  <si>
    <t>509</t>
  </si>
  <si>
    <t>　[50901]社会福利和救助</t>
  </si>
  <si>
    <t>　[50905]离退休费</t>
  </si>
  <si>
    <t>政府采购预算明细表</t>
  </si>
  <si>
    <t>部门支出经济分类</t>
  </si>
  <si>
    <t>支出项目类别</t>
  </si>
  <si>
    <t>资金性质</t>
  </si>
  <si>
    <t>政府采购品目</t>
  </si>
  <si>
    <t>采购数量</t>
  </si>
  <si>
    <t>单价</t>
  </si>
  <si>
    <t>政府采购预算金额</t>
  </si>
  <si>
    <t>政府预算资金</t>
  </si>
  <si>
    <t>政府预算资金合计</t>
  </si>
  <si>
    <t>一般公共预算资金</t>
  </si>
  <si>
    <t>其中：上级或下级财政补助资金</t>
  </si>
  <si>
    <t>408</t>
  </si>
  <si>
    <t>[408]忻州市生态环境局</t>
  </si>
  <si>
    <t>　公用经费</t>
  </si>
  <si>
    <t>14090022408Y200000047-公用经费项目</t>
  </si>
  <si>
    <t>在职人员一般公用经费</t>
  </si>
  <si>
    <t>财政拨款资金</t>
  </si>
  <si>
    <t>复印纸</t>
  </si>
  <si>
    <t>多功能一体机</t>
  </si>
  <si>
    <t>碎纸机</t>
  </si>
  <si>
    <t>印刷服务</t>
  </si>
  <si>
    <t>增值电信服务</t>
  </si>
  <si>
    <t>　其他运转类</t>
  </si>
  <si>
    <t>14090022408Y200000180-环境污染治理工作经费</t>
  </si>
  <si>
    <t>专项业务工作经费</t>
  </si>
  <si>
    <t>机动车保险服务</t>
  </si>
  <si>
    <t>互联网信息服务</t>
  </si>
  <si>
    <t>车辆加油服务</t>
  </si>
  <si>
    <t>车辆维修和保养服务</t>
  </si>
  <si>
    <t>2022年政府性基金预算收入表</t>
  </si>
  <si>
    <t>单位:万元</t>
  </si>
  <si>
    <t>政府性基金收入预算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</si>
  <si>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</si>
  <si>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</si>
  <si>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</si>
  <si>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</si>
  <si>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</si>
  <si>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</si>
  <si>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</si>
  <si>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</si>
  <si>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</si>
  <si>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</si>
  <si>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</si>
  <si>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</si>
  <si>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2022年机关运行经费预算财政拨款情况统计表</t>
  </si>
  <si>
    <t>408017</t>
  </si>
  <si>
    <t>[408017]忻州市生态环境局岢岚分局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</si>
</sst>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;[Red]#,##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黑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9" xfId="0" applyFont="1" applyFill="1" applyBorder="1" applyAlignment="1" applyProtection="1">
      <alignment horizontal="center" vertical="center"/>
      <protection/>
    </xf>
    <xf numFmtId="180" fontId="3" fillId="33" borderId="9" xfId="0" applyNumberFormat="1" applyFont="1" applyFill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/>
      <protection/>
    </xf>
    <xf numFmtId="180" fontId="5" fillId="33" borderId="9" xfId="0" applyNumberFormat="1" applyFont="1" applyFill="1" applyBorder="1" applyAlignment="1" applyProtection="1">
      <alignment horizontal="center" vertical="center"/>
      <protection/>
    </xf>
    <xf numFmtId="180" fontId="5" fillId="33" borderId="9" xfId="0" applyNumberFormat="1" applyFont="1" applyFill="1" applyBorder="1" applyAlignment="1" applyProtection="1">
      <alignment horizontal="left" vertical="center"/>
      <protection/>
    </xf>
    <xf numFmtId="180" fontId="5" fillId="33" borderId="9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80" fontId="3" fillId="33" borderId="9" xfId="0" applyNumberFormat="1" applyFont="1" applyFill="1" applyBorder="1" applyAlignment="1" applyProtection="1">
      <alignment horizontal="left" vertical="center"/>
      <protection/>
    </xf>
    <xf numFmtId="180" fontId="3" fillId="33" borderId="0" xfId="0" applyNumberFormat="1" applyFont="1" applyFill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 vertical="center"/>
      <protection/>
    </xf>
    <xf numFmtId="180" fontId="2" fillId="33" borderId="0" xfId="0" applyNumberFormat="1" applyFont="1" applyFill="1" applyBorder="1" applyAlignment="1" applyProtection="1">
      <alignment/>
      <protection/>
    </xf>
    <xf numFmtId="0" fontId="5" fillId="33" borderId="9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180" fontId="9" fillId="33" borderId="9" xfId="0" applyNumberFormat="1" applyFont="1" applyFill="1" applyBorder="1" applyAlignment="1" applyProtection="1">
      <alignment horizontal="left" vertical="center"/>
      <protection/>
    </xf>
    <xf numFmtId="180" fontId="9" fillId="33" borderId="9" xfId="0" applyNumberFormat="1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vertical="center" wrapText="1"/>
      <protection/>
    </xf>
    <xf numFmtId="0" fontId="5" fillId="33" borderId="9" xfId="0" applyFont="1" applyFill="1" applyBorder="1" applyAlignment="1" applyProtection="1">
      <alignment vertical="center" wrapText="1"/>
      <protection/>
    </xf>
    <xf numFmtId="180" fontId="9" fillId="33" borderId="9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>
      <alignment vertical="center"/>
    </xf>
    <xf numFmtId="180" fontId="9" fillId="33" borderId="9" xfId="0" applyNumberFormat="1" applyFont="1" applyFill="1" applyBorder="1" applyAlignment="1" applyProtection="1">
      <alignment horizontal="center" vertical="center"/>
      <protection/>
    </xf>
    <xf numFmtId="180" fontId="3" fillId="33" borderId="9" xfId="0" applyNumberFormat="1" applyFont="1" applyFill="1" applyBorder="1" applyAlignment="1" applyProtection="1">
      <alignment horizontal="center" vertical="center"/>
      <protection/>
    </xf>
    <xf numFmtId="181" fontId="9" fillId="33" borderId="9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3" fillId="33" borderId="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/>
    </xf>
    <xf numFmtId="0" fontId="9" fillId="33" borderId="9" xfId="0" applyFont="1" applyFill="1" applyBorder="1" applyAlignment="1" applyProtection="1">
      <alignment vertical="center"/>
      <protection/>
    </xf>
    <xf numFmtId="0" fontId="3" fillId="33" borderId="9" xfId="0" applyFont="1" applyFill="1" applyBorder="1" applyAlignment="1" applyProtection="1">
      <alignment vertical="center"/>
      <protection/>
    </xf>
    <xf numFmtId="0" fontId="3" fillId="33" borderId="9" xfId="0" applyFont="1" applyFill="1" applyBorder="1" applyAlignment="1" applyProtection="1">
      <alignment/>
      <protection/>
    </xf>
    <xf numFmtId="180" fontId="3" fillId="33" borderId="9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left" vertical="center"/>
      <protection/>
    </xf>
    <xf numFmtId="0" fontId="14" fillId="0" borderId="9" xfId="0" applyFont="1" applyBorder="1" applyAlignment="1" applyProtection="1">
      <alignment vertical="center"/>
      <protection/>
    </xf>
    <xf numFmtId="0" fontId="15" fillId="0" borderId="9" xfId="0" applyFont="1" applyBorder="1" applyAlignment="1" applyProtection="1">
      <alignment vertical="center" wrapText="1"/>
      <protection/>
    </xf>
    <xf numFmtId="0" fontId="13" fillId="0" borderId="9" xfId="0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left" vertical="center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0" fontId="14" fillId="0" borderId="9" xfId="0" applyFont="1" applyBorder="1" applyAlignment="1" applyProtection="1">
      <alignment vertical="center" wrapText="1"/>
      <protection/>
    </xf>
    <xf numFmtId="0" fontId="15" fillId="0" borderId="9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23"/>
  <sheetViews>
    <sheetView showGridLines="0" workbookViewId="0" topLeftCell="A13">
      <selection activeCell="A1" sqref="A1"/>
    </sheetView>
  </sheetViews>
  <sheetFormatPr defaultColWidth="9.140625" defaultRowHeight="12.75" customHeight="1"/>
  <cols>
    <col min="1" max="1" width="52.57421875" style="52" customWidth="1"/>
    <col min="2" max="2" width="38.140625" style="52" customWidth="1"/>
    <col min="3" max="3" width="9.140625" style="52" customWidth="1"/>
  </cols>
  <sheetData>
    <row r="2" spans="1:2" s="52" customFormat="1" ht="31.5" customHeight="1">
      <c r="A2" s="53" t="s">
        <v>0</v>
      </c>
      <c r="B2" s="53"/>
    </row>
    <row r="3" s="52" customFormat="1" ht="14.25"/>
    <row r="4" spans="1:2" s="52" customFormat="1" ht="21.75" customHeight="1">
      <c r="A4" s="54" t="s">
        <v>1</v>
      </c>
      <c r="B4" s="54" t="s">
        <v>2</v>
      </c>
    </row>
    <row r="5" spans="1:2" s="52" customFormat="1" ht="21.75" customHeight="1">
      <c r="A5" s="55" t="s">
        <v>3</v>
      </c>
      <c r="B5" s="56"/>
    </row>
    <row r="6" spans="1:2" s="52" customFormat="1" ht="21.75" customHeight="1">
      <c r="A6" s="57" t="s">
        <v>4</v>
      </c>
      <c r="B6" s="56" t="s">
        <v>5</v>
      </c>
    </row>
    <row r="7" spans="1:2" s="52" customFormat="1" ht="21.75" customHeight="1">
      <c r="A7" s="55" t="s">
        <v>6</v>
      </c>
      <c r="B7" s="56"/>
    </row>
    <row r="8" spans="1:2" s="52" customFormat="1" ht="21.75" customHeight="1">
      <c r="A8" s="57" t="s">
        <v>7</v>
      </c>
      <c r="B8" s="56" t="s">
        <v>5</v>
      </c>
    </row>
    <row r="9" spans="1:2" s="52" customFormat="1" ht="21.75" customHeight="1">
      <c r="A9" s="58" t="s">
        <v>8</v>
      </c>
      <c r="B9" s="57"/>
    </row>
    <row r="10" spans="1:2" s="52" customFormat="1" ht="21.75" customHeight="1">
      <c r="A10" s="57" t="s">
        <v>9</v>
      </c>
      <c r="B10" s="59" t="s">
        <v>10</v>
      </c>
    </row>
    <row r="11" spans="1:2" s="52" customFormat="1" ht="21.75" customHeight="1">
      <c r="A11" s="57" t="s">
        <v>11</v>
      </c>
      <c r="B11" s="60"/>
    </row>
    <row r="12" spans="1:2" s="52" customFormat="1" ht="21.75" customHeight="1">
      <c r="A12" s="57" t="s">
        <v>12</v>
      </c>
      <c r="B12" s="60"/>
    </row>
    <row r="13" spans="1:2" s="52" customFormat="1" ht="21.75" customHeight="1">
      <c r="A13" s="57" t="s">
        <v>13</v>
      </c>
      <c r="B13" s="61"/>
    </row>
    <row r="14" spans="1:2" s="52" customFormat="1" ht="21.75" customHeight="1">
      <c r="A14" s="57" t="s">
        <v>14</v>
      </c>
      <c r="B14" s="56" t="s">
        <v>15</v>
      </c>
    </row>
    <row r="15" spans="1:2" s="52" customFormat="1" ht="33.75" customHeight="1">
      <c r="A15" s="57" t="s">
        <v>16</v>
      </c>
      <c r="B15" s="62" t="s">
        <v>17</v>
      </c>
    </row>
    <row r="16" spans="1:2" s="52" customFormat="1" ht="33.75" customHeight="1">
      <c r="A16" s="63" t="s">
        <v>18</v>
      </c>
      <c r="B16" s="62" t="s">
        <v>19</v>
      </c>
    </row>
    <row r="17" spans="1:2" s="52" customFormat="1" ht="33.75" customHeight="1">
      <c r="A17" s="63" t="s">
        <v>20</v>
      </c>
      <c r="B17" s="62" t="s">
        <v>21</v>
      </c>
    </row>
    <row r="18" spans="1:2" s="52" customFormat="1" ht="21.75" customHeight="1">
      <c r="A18" s="58" t="s">
        <v>22</v>
      </c>
      <c r="B18" s="56"/>
    </row>
    <row r="19" spans="1:2" s="52" customFormat="1" ht="21.75" customHeight="1">
      <c r="A19" s="57" t="s">
        <v>23</v>
      </c>
      <c r="B19" s="56" t="s">
        <v>24</v>
      </c>
    </row>
    <row r="20" spans="1:2" s="52" customFormat="1" ht="21.75" customHeight="1">
      <c r="A20" s="57" t="s">
        <v>25</v>
      </c>
      <c r="B20" s="56"/>
    </row>
    <row r="21" spans="1:2" s="52" customFormat="1" ht="21.75" customHeight="1">
      <c r="A21" s="57" t="s">
        <v>26</v>
      </c>
      <c r="B21" s="56"/>
    </row>
    <row r="22" spans="1:2" s="52" customFormat="1" ht="21.75" customHeight="1">
      <c r="A22" s="57" t="s">
        <v>27</v>
      </c>
      <c r="B22" s="56"/>
    </row>
    <row r="23" spans="1:2" s="52" customFormat="1" ht="36" customHeight="1">
      <c r="A23" s="63" t="s">
        <v>28</v>
      </c>
      <c r="B23" s="62" t="s">
        <v>29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:B2"/>
    <mergeCell ref="B10:B13"/>
  </mergeCells>
  <hyperlinks>
    <hyperlink ref="A6" location="'1.1收支总表'!A1" display="1.1、预算收支总表"/>
    <hyperlink ref="A8" location="'2.1预算收入总表'!A1" display="2.1、收入预算总表"/>
    <hyperlink ref="B9" location="'3.2分经济科目表'!A1" display="'3.2分经济科目表'!A1"/>
    <hyperlink ref="A10" location="'3.1支出预算明细汇总表'!A1" display="3.1、支出预算明细表"/>
    <hyperlink ref="A11" location="'3.2分经济科目表'!A1" display="3.2、支出预算分经济科目表"/>
    <hyperlink ref="A12" location="'3.3预算支出项目分类明细表'!A1" display="3.3、预算支出项目分类明细表"/>
    <hyperlink ref="A13" location="'3.4预算支出项目分类明细表(一般公共预算)'!A1" display="3.4、预算支出项目分类明细表（一般公共预算）"/>
    <hyperlink ref="A14" location="'3.5人员类及运转类公用预算明细表'!A1" display="3.5、人员类及运转类公用预算支出明细表"/>
    <hyperlink ref="A15" location="'3.6其他运转类公用及特定目标类预算明细'!A1" display="3.6、其他运转类公用及特定目标类预算支出明细表"/>
    <hyperlink ref="A16" location="'3.7部门预算支出总表（公共预算不含中央资金）'!A1" display="3.7、部门预算支出总表（公共预算不含上级资金）"/>
    <hyperlink ref="A17" location="'3.8部门预算支出总表（公共预算）'!A1" display="3.8、部门预算支出总表（公共预算）"/>
    <hyperlink ref="A19" location="'4.1收入征收计划表'!A1" display="4.1、非税收入征收计划表"/>
    <hyperlink ref="A20" location="'4.2政府采购预算资金明细表'!A1" display="4.2、政府采购预算明细表"/>
    <hyperlink ref="A21" location="'4.3政府购买服务预算资金明细表'!A1" display="4.3、政府购买服务预算明细表"/>
    <hyperlink ref="A22" location="'4.4新增资产预算资金明细表'!A1" display="4.4、新增资产配置预算明细表"/>
    <hyperlink ref="A23" location="'4.5行政事业单位“三公”经费支出预算表'!A1" display="4.5、行政事业单位“三公”经费支出预算表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7"/>
  <sheetViews>
    <sheetView zoomScaleSheetLayoutView="100" workbookViewId="0" topLeftCell="A1">
      <selection activeCell="B22" sqref="B22"/>
    </sheetView>
  </sheetViews>
  <sheetFormatPr defaultColWidth="9.140625" defaultRowHeight="12.75" customHeight="1"/>
  <cols>
    <col min="1" max="1" width="18.8515625" style="1" customWidth="1"/>
    <col min="2" max="2" width="43.140625" style="1" customWidth="1"/>
    <col min="3" max="3" width="27.421875" style="1" customWidth="1"/>
    <col min="4" max="20" width="9.140625" style="1" customWidth="1"/>
    <col min="21" max="16384" width="9.140625" style="2" customWidth="1"/>
  </cols>
  <sheetData>
    <row r="1" spans="2:3" ht="12.75">
      <c r="B1" s="3"/>
      <c r="C1" s="4"/>
    </row>
    <row r="2" spans="1:3" ht="37.5" customHeight="1">
      <c r="A2" s="5" t="s">
        <v>252</v>
      </c>
      <c r="B2" s="5"/>
      <c r="C2" s="5"/>
    </row>
    <row r="3" spans="1:3" ht="15" customHeight="1">
      <c r="A3" s="21" t="s">
        <v>31</v>
      </c>
      <c r="B3" s="21"/>
      <c r="C3" s="4" t="s">
        <v>250</v>
      </c>
    </row>
    <row r="4" spans="1:3" ht="15" customHeight="1">
      <c r="A4" s="7" t="s">
        <v>35</v>
      </c>
      <c r="B4" s="7"/>
      <c r="C4" s="7" t="s">
        <v>253</v>
      </c>
    </row>
    <row r="5" spans="1:3" ht="15" customHeight="1">
      <c r="A5" s="7" t="s">
        <v>90</v>
      </c>
      <c r="B5" s="7" t="s">
        <v>91</v>
      </c>
      <c r="C5" s="7"/>
    </row>
    <row r="6" spans="1:19" ht="15" customHeight="1">
      <c r="A6" s="18"/>
      <c r="B6" s="18"/>
      <c r="C6" s="9">
        <v>0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3" ht="15" customHeight="1">
      <c r="A7" s="7"/>
      <c r="B7" s="7"/>
      <c r="C7" s="7"/>
    </row>
    <row r="8" ht="15" customHeight="1"/>
  </sheetData>
  <sheetProtection/>
  <mergeCells count="4">
    <mergeCell ref="A2:C2"/>
    <mergeCell ref="A3:B3"/>
    <mergeCell ref="A4:B4"/>
    <mergeCell ref="C4:C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2"/>
  <sheetViews>
    <sheetView zoomScaleSheetLayoutView="100" workbookViewId="0" topLeftCell="A1">
      <selection activeCell="D22" sqref="D22"/>
    </sheetView>
  </sheetViews>
  <sheetFormatPr defaultColWidth="9.140625" defaultRowHeight="12.75" customHeight="1"/>
  <cols>
    <col min="1" max="1" width="12.57421875" style="1" customWidth="1"/>
    <col min="2" max="2" width="23.140625" style="1" customWidth="1"/>
    <col min="3" max="3" width="17.00390625" style="1" customWidth="1"/>
    <col min="4" max="4" width="14.00390625" style="1" customWidth="1"/>
    <col min="5" max="5" width="21.140625" style="1" customWidth="1"/>
    <col min="6" max="8" width="14.421875" style="1" customWidth="1"/>
    <col min="9" max="20" width="9.140625" style="1" customWidth="1"/>
    <col min="21" max="16384" width="9.140625" style="2" customWidth="1"/>
  </cols>
  <sheetData>
    <row r="1" spans="1:10" ht="13.5">
      <c r="A1" s="15"/>
      <c r="B1" s="15"/>
      <c r="C1" s="15"/>
      <c r="D1" s="15"/>
      <c r="E1" s="15"/>
      <c r="F1" s="15"/>
      <c r="G1" s="4" t="s">
        <v>254</v>
      </c>
      <c r="H1" s="4"/>
      <c r="I1" s="15"/>
      <c r="J1" s="15"/>
    </row>
    <row r="2" spans="1:10" ht="37.5" customHeight="1">
      <c r="A2" s="5" t="s">
        <v>255</v>
      </c>
      <c r="B2" s="5"/>
      <c r="C2" s="5"/>
      <c r="D2" s="5"/>
      <c r="E2" s="5"/>
      <c r="F2" s="5"/>
      <c r="G2" s="5"/>
      <c r="H2" s="5"/>
      <c r="I2" s="15"/>
      <c r="J2" s="15"/>
    </row>
    <row r="3" spans="1:10" ht="13.5">
      <c r="A3" s="16" t="s">
        <v>31</v>
      </c>
      <c r="B3" s="16"/>
      <c r="C3" s="16"/>
      <c r="D3" s="15"/>
      <c r="E3" s="15"/>
      <c r="F3" s="15"/>
      <c r="G3" s="4" t="s">
        <v>32</v>
      </c>
      <c r="H3" s="4"/>
      <c r="I3" s="15"/>
      <c r="J3" s="15"/>
    </row>
    <row r="4" spans="1:10" ht="17.25" customHeight="1">
      <c r="A4" s="7" t="s">
        <v>256</v>
      </c>
      <c r="B4" s="7"/>
      <c r="C4" s="7"/>
      <c r="D4" s="7" t="s">
        <v>65</v>
      </c>
      <c r="E4" s="7"/>
      <c r="F4" s="7"/>
      <c r="G4" s="7"/>
      <c r="H4" s="7"/>
      <c r="I4" s="15"/>
      <c r="J4" s="15"/>
    </row>
    <row r="5" spans="1:10" ht="17.25" customHeight="1">
      <c r="A5" s="7" t="s">
        <v>35</v>
      </c>
      <c r="B5" s="7"/>
      <c r="C5" s="17" t="s">
        <v>257</v>
      </c>
      <c r="D5" s="7" t="s">
        <v>90</v>
      </c>
      <c r="E5" s="7" t="s">
        <v>91</v>
      </c>
      <c r="F5" s="7" t="s">
        <v>83</v>
      </c>
      <c r="G5" s="7" t="s">
        <v>92</v>
      </c>
      <c r="H5" s="7" t="s">
        <v>93</v>
      </c>
      <c r="I5" s="15"/>
      <c r="J5" s="15"/>
    </row>
    <row r="6" spans="1:10" ht="17.25" customHeight="1">
      <c r="A6" s="7" t="s">
        <v>90</v>
      </c>
      <c r="B6" s="7" t="s">
        <v>91</v>
      </c>
      <c r="C6" s="17"/>
      <c r="D6" s="7"/>
      <c r="E6" s="7"/>
      <c r="F6" s="7"/>
      <c r="G6" s="7"/>
      <c r="H6" s="7"/>
      <c r="I6" s="15"/>
      <c r="J6" s="15"/>
    </row>
    <row r="7" spans="1:19" ht="17.25" customHeight="1">
      <c r="A7" s="18"/>
      <c r="B7" s="18"/>
      <c r="C7" s="9"/>
      <c r="D7" s="18"/>
      <c r="E7" s="18"/>
      <c r="F7" s="9">
        <v>0</v>
      </c>
      <c r="G7" s="9">
        <v>0</v>
      </c>
      <c r="H7" s="9">
        <v>0</v>
      </c>
      <c r="I7" s="19"/>
      <c r="J7" s="19"/>
      <c r="K7" s="20"/>
      <c r="L7" s="20"/>
      <c r="M7" s="20"/>
      <c r="N7" s="20"/>
      <c r="O7" s="20"/>
      <c r="P7" s="20"/>
      <c r="Q7" s="20"/>
      <c r="R7" s="20"/>
      <c r="S7" s="20"/>
    </row>
    <row r="8" spans="1:10" ht="13.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3.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3.5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3.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3.5">
      <c r="A12" s="15"/>
      <c r="B12" s="15"/>
      <c r="C12" s="15"/>
      <c r="D12" s="15"/>
      <c r="E12" s="15"/>
      <c r="F12" s="15"/>
      <c r="G12" s="15"/>
      <c r="H12" s="15"/>
      <c r="I12" s="15"/>
      <c r="J12" s="15"/>
    </row>
  </sheetData>
  <sheetProtection/>
  <mergeCells count="13">
    <mergeCell ref="G1:H1"/>
    <mergeCell ref="A2:H2"/>
    <mergeCell ref="A3:C3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"/>
  <sheetViews>
    <sheetView zoomScaleSheetLayoutView="100" workbookViewId="0" topLeftCell="A1">
      <selection activeCell="B19" sqref="B19"/>
    </sheetView>
  </sheetViews>
  <sheetFormatPr defaultColWidth="9.140625" defaultRowHeight="12.75" customHeight="1"/>
  <cols>
    <col min="1" max="1" width="35.57421875" style="1" customWidth="1"/>
    <col min="2" max="2" width="39.00390625" style="1" customWidth="1"/>
    <col min="3" max="3" width="11.140625" style="1" customWidth="1"/>
    <col min="4" max="4" width="9.140625" style="1" customWidth="1"/>
    <col min="5" max="16384" width="9.140625" style="2" customWidth="1"/>
  </cols>
  <sheetData>
    <row r="1" spans="1:2" ht="12.75">
      <c r="A1" s="3"/>
      <c r="B1" s="4"/>
    </row>
    <row r="2" spans="1:3" ht="37.5" customHeight="1">
      <c r="A2" s="5" t="s">
        <v>258</v>
      </c>
      <c r="B2" s="5"/>
      <c r="C2" s="5"/>
    </row>
    <row r="3" spans="1:2" ht="12.75">
      <c r="A3" s="3" t="s">
        <v>31</v>
      </c>
      <c r="B3" s="4" t="s">
        <v>250</v>
      </c>
    </row>
    <row r="4" spans="1:2" ht="18.75" customHeight="1">
      <c r="A4" s="10" t="s">
        <v>35</v>
      </c>
      <c r="B4" s="10" t="s">
        <v>89</v>
      </c>
    </row>
    <row r="5" spans="1:3" ht="18.75" customHeight="1">
      <c r="A5" s="11" t="s">
        <v>259</v>
      </c>
      <c r="B5" s="12"/>
      <c r="C5" s="13"/>
    </row>
    <row r="6" spans="1:3" ht="18.75" customHeight="1">
      <c r="A6" s="11" t="s">
        <v>260</v>
      </c>
      <c r="B6" s="12"/>
      <c r="C6" s="13"/>
    </row>
    <row r="7" spans="1:3" ht="18.75" customHeight="1">
      <c r="A7" s="11" t="s">
        <v>261</v>
      </c>
      <c r="B7" s="12"/>
      <c r="C7" s="13"/>
    </row>
    <row r="8" spans="1:3" ht="18.75" customHeight="1">
      <c r="A8" s="11" t="s">
        <v>262</v>
      </c>
      <c r="B8" s="12"/>
      <c r="C8" s="13"/>
    </row>
    <row r="9" spans="1:3" ht="18.75" customHeight="1">
      <c r="A9" s="11" t="s">
        <v>263</v>
      </c>
      <c r="B9" s="12"/>
      <c r="C9" s="13"/>
    </row>
    <row r="10" spans="1:3" ht="18.75" customHeight="1">
      <c r="A10" s="11" t="s">
        <v>83</v>
      </c>
      <c r="B10" s="12"/>
      <c r="C10" s="13"/>
    </row>
    <row r="11" spans="1:3" ht="15" customHeight="1">
      <c r="A11" s="13"/>
      <c r="B11" s="14"/>
      <c r="C11" s="13"/>
    </row>
    <row r="12" ht="15" customHeight="1"/>
    <row r="13" ht="15" customHeight="1"/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SheetLayoutView="100" workbookViewId="0" topLeftCell="A1">
      <selection activeCell="B22" sqref="B22"/>
    </sheetView>
  </sheetViews>
  <sheetFormatPr defaultColWidth="9.140625" defaultRowHeight="12.75" customHeight="1"/>
  <cols>
    <col min="1" max="1" width="20.8515625" style="1" customWidth="1"/>
    <col min="2" max="2" width="42.7109375" style="1" customWidth="1"/>
    <col min="3" max="3" width="31.57421875" style="1" customWidth="1"/>
    <col min="4" max="20" width="9.140625" style="1" customWidth="1"/>
    <col min="21" max="16384" width="9.140625" style="2" customWidth="1"/>
  </cols>
  <sheetData>
    <row r="1" spans="2:4" ht="12.75">
      <c r="B1" s="3"/>
      <c r="C1" s="4"/>
      <c r="D1" s="3"/>
    </row>
    <row r="2" spans="1:4" ht="37.5" customHeight="1">
      <c r="A2" s="5" t="s">
        <v>264</v>
      </c>
      <c r="B2" s="5"/>
      <c r="C2" s="5"/>
      <c r="D2" s="3"/>
    </row>
    <row r="3" spans="1:4" ht="14.25">
      <c r="A3" s="6" t="s">
        <v>31</v>
      </c>
      <c r="B3" s="6"/>
      <c r="C3" s="4" t="s">
        <v>250</v>
      </c>
      <c r="D3" s="3"/>
    </row>
    <row r="4" spans="1:4" ht="15" customHeight="1">
      <c r="A4" s="7" t="s">
        <v>77</v>
      </c>
      <c r="B4" s="7" t="s">
        <v>78</v>
      </c>
      <c r="C4" s="7" t="s">
        <v>89</v>
      </c>
      <c r="D4" s="3"/>
    </row>
    <row r="5" spans="1:3" ht="15" customHeight="1">
      <c r="A5" s="8" t="s">
        <v>265</v>
      </c>
      <c r="B5" s="8" t="s">
        <v>266</v>
      </c>
      <c r="C5" s="9">
        <v>32.435979</v>
      </c>
    </row>
  </sheetData>
  <sheetProtection/>
  <mergeCells count="2">
    <mergeCell ref="A2:C2"/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zoomScaleSheetLayoutView="100" workbookViewId="0" topLeftCell="A1">
      <selection activeCell="D38" sqref="D38"/>
    </sheetView>
  </sheetViews>
  <sheetFormatPr defaultColWidth="9.140625" defaultRowHeight="12.75" customHeight="1"/>
  <cols>
    <col min="1" max="1" width="20.28125" style="1" customWidth="1"/>
    <col min="2" max="2" width="12.00390625" style="1" customWidth="1"/>
    <col min="3" max="3" width="21.7109375" style="1" customWidth="1"/>
    <col min="4" max="4" width="11.8515625" style="1" customWidth="1"/>
    <col min="5" max="5" width="14.00390625" style="1" customWidth="1"/>
    <col min="6" max="6" width="13.8515625" style="1" customWidth="1"/>
    <col min="7" max="7" width="15.57421875" style="1" customWidth="1"/>
    <col min="8" max="20" width="9.140625" style="1" customWidth="1"/>
    <col min="21" max="16384" width="9.140625" style="47" customWidth="1"/>
  </cols>
  <sheetData>
    <row r="1" spans="1:20" s="47" customFormat="1" ht="14.25">
      <c r="A1" s="3"/>
      <c r="B1" s="3"/>
      <c r="C1" s="3"/>
      <c r="D1" s="3"/>
      <c r="E1" s="3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47" customFormat="1" ht="37.5" customHeight="1">
      <c r="A2" s="5" t="s">
        <v>30</v>
      </c>
      <c r="B2" s="5"/>
      <c r="C2" s="5"/>
      <c r="D2" s="5"/>
      <c r="E2" s="5"/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47" customFormat="1" ht="14.25">
      <c r="A3" s="21" t="s">
        <v>31</v>
      </c>
      <c r="B3" s="21"/>
      <c r="C3" s="21"/>
      <c r="D3" s="3"/>
      <c r="E3" s="3"/>
      <c r="F3" s="4"/>
      <c r="G3" s="4" t="s">
        <v>32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47" customFormat="1" ht="18.75" customHeight="1">
      <c r="A4" s="7" t="s">
        <v>33</v>
      </c>
      <c r="B4" s="7"/>
      <c r="C4" s="7" t="s">
        <v>34</v>
      </c>
      <c r="D4" s="7"/>
      <c r="E4" s="7"/>
      <c r="F4" s="7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47" customFormat="1" ht="18.75" customHeight="1">
      <c r="A5" s="7" t="s">
        <v>35</v>
      </c>
      <c r="B5" s="7" t="s">
        <v>36</v>
      </c>
      <c r="C5" s="7" t="s">
        <v>35</v>
      </c>
      <c r="D5" s="7" t="s">
        <v>36</v>
      </c>
      <c r="E5" s="7"/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47" customFormat="1" ht="18.75" customHeight="1">
      <c r="A6" s="7"/>
      <c r="B6" s="7"/>
      <c r="C6" s="7"/>
      <c r="D6" s="7" t="s">
        <v>37</v>
      </c>
      <c r="E6" s="7" t="s">
        <v>38</v>
      </c>
      <c r="F6" s="7" t="s">
        <v>39</v>
      </c>
      <c r="G6" s="50" t="s">
        <v>40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47" customFormat="1" ht="18.75" customHeight="1">
      <c r="A7" s="18" t="s">
        <v>41</v>
      </c>
      <c r="B7" s="9">
        <v>287.306702</v>
      </c>
      <c r="C7" s="18" t="s">
        <v>42</v>
      </c>
      <c r="D7" s="9"/>
      <c r="E7" s="9"/>
      <c r="F7" s="9"/>
      <c r="G7" s="9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1"/>
    </row>
    <row r="8" spans="1:20" s="47" customFormat="1" ht="18.75" customHeight="1">
      <c r="A8" s="18" t="s">
        <v>43</v>
      </c>
      <c r="B8" s="9"/>
      <c r="C8" s="18" t="s">
        <v>44</v>
      </c>
      <c r="D8" s="9"/>
      <c r="E8" s="9"/>
      <c r="F8" s="9"/>
      <c r="G8" s="9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1"/>
    </row>
    <row r="9" spans="1:20" s="47" customFormat="1" ht="18.75" customHeight="1">
      <c r="A9" s="18" t="s">
        <v>45</v>
      </c>
      <c r="B9" s="9"/>
      <c r="C9" s="18" t="s">
        <v>46</v>
      </c>
      <c r="D9" s="9"/>
      <c r="E9" s="9"/>
      <c r="F9" s="9"/>
      <c r="G9" s="9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1"/>
    </row>
    <row r="10" spans="1:20" s="47" customFormat="1" ht="18.75" customHeight="1">
      <c r="A10" s="18"/>
      <c r="B10" s="9"/>
      <c r="C10" s="18" t="s">
        <v>47</v>
      </c>
      <c r="D10" s="9"/>
      <c r="E10" s="9"/>
      <c r="F10" s="9"/>
      <c r="G10" s="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1"/>
    </row>
    <row r="11" spans="1:20" s="47" customFormat="1" ht="18.75" customHeight="1">
      <c r="A11" s="18"/>
      <c r="B11" s="9"/>
      <c r="C11" s="18" t="s">
        <v>48</v>
      </c>
      <c r="D11" s="9"/>
      <c r="E11" s="9"/>
      <c r="F11" s="9"/>
      <c r="G11" s="9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1"/>
    </row>
    <row r="12" spans="1:20" s="47" customFormat="1" ht="18.75" customHeight="1">
      <c r="A12" s="18"/>
      <c r="B12" s="9"/>
      <c r="C12" s="18" t="s">
        <v>49</v>
      </c>
      <c r="D12" s="9"/>
      <c r="E12" s="9"/>
      <c r="F12" s="9"/>
      <c r="G12" s="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1"/>
    </row>
    <row r="13" spans="1:20" s="47" customFormat="1" ht="18.75" customHeight="1">
      <c r="A13" s="18"/>
      <c r="B13" s="9"/>
      <c r="C13" s="18" t="s">
        <v>50</v>
      </c>
      <c r="D13" s="9"/>
      <c r="E13" s="9"/>
      <c r="F13" s="9"/>
      <c r="G13" s="9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"/>
    </row>
    <row r="14" spans="1:20" s="47" customFormat="1" ht="18.75" customHeight="1">
      <c r="A14" s="18"/>
      <c r="B14" s="9"/>
      <c r="C14" s="18" t="s">
        <v>51</v>
      </c>
      <c r="D14" s="9"/>
      <c r="E14" s="9"/>
      <c r="F14" s="9"/>
      <c r="G14" s="9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"/>
    </row>
    <row r="15" spans="1:20" s="47" customFormat="1" ht="18.75" customHeight="1">
      <c r="A15" s="18"/>
      <c r="B15" s="9"/>
      <c r="C15" s="18" t="s">
        <v>52</v>
      </c>
      <c r="D15" s="9">
        <f>'3、一般公共预算支出总表'!C7</f>
        <v>22.69</v>
      </c>
      <c r="E15" s="9">
        <v>22.69</v>
      </c>
      <c r="F15" s="9"/>
      <c r="G15" s="9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"/>
    </row>
    <row r="16" spans="1:20" s="47" customFormat="1" ht="18.75" customHeight="1">
      <c r="A16" s="18"/>
      <c r="B16" s="9"/>
      <c r="C16" s="18" t="s">
        <v>53</v>
      </c>
      <c r="D16" s="9">
        <f>'3、一般公共预算支出总表'!C10</f>
        <v>9.92</v>
      </c>
      <c r="E16" s="9">
        <v>9.92</v>
      </c>
      <c r="F16" s="9"/>
      <c r="G16" s="9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"/>
    </row>
    <row r="17" spans="1:20" s="47" customFormat="1" ht="18.75" customHeight="1">
      <c r="A17" s="18"/>
      <c r="B17" s="9"/>
      <c r="C17" s="18" t="s">
        <v>54</v>
      </c>
      <c r="D17" s="9">
        <f>'3、一般公共预算支出总表'!C13</f>
        <v>235.95</v>
      </c>
      <c r="E17" s="9">
        <v>235.95</v>
      </c>
      <c r="F17" s="9"/>
      <c r="G17" s="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"/>
    </row>
    <row r="18" spans="1:20" s="47" customFormat="1" ht="18.75" customHeight="1">
      <c r="A18" s="41"/>
      <c r="B18" s="9"/>
      <c r="C18" s="18" t="s">
        <v>55</v>
      </c>
      <c r="D18" s="9"/>
      <c r="E18" s="9"/>
      <c r="F18" s="9"/>
      <c r="G18" s="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1"/>
    </row>
    <row r="19" spans="1:20" s="47" customFormat="1" ht="18.75" customHeight="1">
      <c r="A19" s="41"/>
      <c r="B19" s="9"/>
      <c r="C19" s="18" t="s">
        <v>56</v>
      </c>
      <c r="D19" s="9"/>
      <c r="E19" s="9"/>
      <c r="F19" s="9"/>
      <c r="G19" s="9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1"/>
    </row>
    <row r="20" spans="1:20" s="47" customFormat="1" ht="18.75" customHeight="1">
      <c r="A20" s="41"/>
      <c r="B20" s="9"/>
      <c r="C20" s="18" t="s">
        <v>57</v>
      </c>
      <c r="D20" s="9"/>
      <c r="E20" s="9"/>
      <c r="F20" s="9"/>
      <c r="G20" s="9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"/>
    </row>
    <row r="21" spans="1:20" s="47" customFormat="1" ht="18.75" customHeight="1">
      <c r="A21" s="41"/>
      <c r="B21" s="9"/>
      <c r="C21" s="18" t="s">
        <v>58</v>
      </c>
      <c r="D21" s="9"/>
      <c r="E21" s="9"/>
      <c r="F21" s="9"/>
      <c r="G21" s="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"/>
    </row>
    <row r="22" spans="1:20" s="47" customFormat="1" ht="18.75" customHeight="1">
      <c r="A22" s="41"/>
      <c r="B22" s="9"/>
      <c r="C22" s="18" t="s">
        <v>59</v>
      </c>
      <c r="D22" s="9"/>
      <c r="E22" s="9"/>
      <c r="F22" s="9"/>
      <c r="G22" s="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"/>
    </row>
    <row r="23" spans="1:20" s="47" customFormat="1" ht="18.75" customHeight="1">
      <c r="A23" s="41"/>
      <c r="B23" s="9"/>
      <c r="C23" s="18" t="s">
        <v>60</v>
      </c>
      <c r="D23" s="9"/>
      <c r="E23" s="9"/>
      <c r="F23" s="9"/>
      <c r="G23" s="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1"/>
    </row>
    <row r="24" spans="1:20" s="47" customFormat="1" ht="18.75" customHeight="1">
      <c r="A24" s="41"/>
      <c r="B24" s="9"/>
      <c r="C24" s="18" t="s">
        <v>61</v>
      </c>
      <c r="D24" s="9"/>
      <c r="E24" s="9"/>
      <c r="F24" s="9"/>
      <c r="G24" s="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1"/>
    </row>
    <row r="25" spans="1:20" s="47" customFormat="1" ht="18.75" customHeight="1">
      <c r="A25" s="41"/>
      <c r="B25" s="9"/>
      <c r="C25" s="18" t="s">
        <v>62</v>
      </c>
      <c r="D25" s="9"/>
      <c r="E25" s="9"/>
      <c r="F25" s="9"/>
      <c r="G25" s="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1"/>
    </row>
    <row r="26" spans="1:20" s="47" customFormat="1" ht="18.75" customHeight="1">
      <c r="A26" s="41"/>
      <c r="B26" s="9"/>
      <c r="C26" s="18" t="s">
        <v>63</v>
      </c>
      <c r="D26" s="9">
        <f>'3、一般公共预算支出总表'!C17</f>
        <v>18.75</v>
      </c>
      <c r="E26" s="9">
        <v>18.75</v>
      </c>
      <c r="F26" s="9"/>
      <c r="G26" s="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1"/>
    </row>
    <row r="27" spans="1:20" s="47" customFormat="1" ht="18.75" customHeight="1">
      <c r="A27" s="41"/>
      <c r="B27" s="9"/>
      <c r="C27" s="18" t="s">
        <v>64</v>
      </c>
      <c r="D27" s="9"/>
      <c r="E27" s="9"/>
      <c r="F27" s="9"/>
      <c r="G27" s="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1"/>
    </row>
    <row r="28" spans="1:20" s="47" customFormat="1" ht="18.75" customHeight="1">
      <c r="A28" s="41"/>
      <c r="B28" s="9"/>
      <c r="C28" s="18" t="s">
        <v>65</v>
      </c>
      <c r="D28" s="9"/>
      <c r="E28" s="9"/>
      <c r="F28" s="9"/>
      <c r="G28" s="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1"/>
    </row>
    <row r="29" spans="1:20" s="47" customFormat="1" ht="18.75" customHeight="1">
      <c r="A29" s="41"/>
      <c r="B29" s="9"/>
      <c r="C29" s="18" t="s">
        <v>66</v>
      </c>
      <c r="D29" s="9"/>
      <c r="E29" s="9"/>
      <c r="F29" s="9"/>
      <c r="G29" s="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1"/>
    </row>
    <row r="30" spans="1:20" s="47" customFormat="1" ht="18.75" customHeight="1">
      <c r="A30" s="41"/>
      <c r="B30" s="9"/>
      <c r="C30" s="18" t="s">
        <v>67</v>
      </c>
      <c r="D30" s="9"/>
      <c r="E30" s="9"/>
      <c r="F30" s="9"/>
      <c r="G30" s="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1"/>
    </row>
    <row r="31" spans="1:20" s="47" customFormat="1" ht="18.75" customHeight="1">
      <c r="A31" s="41"/>
      <c r="B31" s="9"/>
      <c r="C31" s="18" t="s">
        <v>68</v>
      </c>
      <c r="D31" s="9"/>
      <c r="E31" s="9"/>
      <c r="F31" s="9"/>
      <c r="G31" s="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1"/>
    </row>
    <row r="32" spans="1:20" s="47" customFormat="1" ht="18.75" customHeight="1">
      <c r="A32" s="41"/>
      <c r="B32" s="9"/>
      <c r="C32" s="18" t="s">
        <v>69</v>
      </c>
      <c r="D32" s="9"/>
      <c r="E32" s="9"/>
      <c r="F32" s="9"/>
      <c r="G32" s="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1"/>
    </row>
    <row r="33" spans="1:20" s="47" customFormat="1" ht="18.75" customHeight="1">
      <c r="A33" s="41"/>
      <c r="B33" s="9"/>
      <c r="C33" s="18" t="s">
        <v>70</v>
      </c>
      <c r="D33" s="9"/>
      <c r="E33" s="9"/>
      <c r="F33" s="9"/>
      <c r="G33" s="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1"/>
    </row>
    <row r="34" spans="1:20" s="47" customFormat="1" ht="18.75" customHeight="1">
      <c r="A34" s="41"/>
      <c r="B34" s="9"/>
      <c r="C34" s="18" t="s">
        <v>71</v>
      </c>
      <c r="D34" s="9"/>
      <c r="E34" s="9"/>
      <c r="F34" s="9"/>
      <c r="G34" s="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1"/>
    </row>
    <row r="35" spans="1:20" s="47" customFormat="1" ht="18.75" customHeight="1">
      <c r="A35" s="41"/>
      <c r="B35" s="9"/>
      <c r="C35" s="18" t="s">
        <v>72</v>
      </c>
      <c r="D35" s="9"/>
      <c r="E35" s="9"/>
      <c r="F35" s="9"/>
      <c r="G35" s="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1"/>
    </row>
    <row r="36" spans="1:20" s="47" customFormat="1" ht="18.75" customHeight="1">
      <c r="A36" s="41"/>
      <c r="B36" s="9"/>
      <c r="C36" s="18" t="s">
        <v>73</v>
      </c>
      <c r="D36" s="9"/>
      <c r="E36" s="9"/>
      <c r="F36" s="9"/>
      <c r="G36" s="9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1"/>
    </row>
    <row r="37" spans="1:20" s="47" customFormat="1" ht="18.75" customHeight="1">
      <c r="A37" s="41"/>
      <c r="B37" s="9"/>
      <c r="C37" s="18"/>
      <c r="D37" s="9"/>
      <c r="E37" s="9"/>
      <c r="F37" s="9"/>
      <c r="G37" s="51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1"/>
    </row>
    <row r="38" spans="1:20" s="47" customFormat="1" ht="18.75" customHeight="1">
      <c r="A38" s="41" t="s">
        <v>74</v>
      </c>
      <c r="B38" s="9">
        <v>287.306702</v>
      </c>
      <c r="C38" s="18" t="s">
        <v>75</v>
      </c>
      <c r="D38" s="9">
        <f>SUM(D15:D37)</f>
        <v>287.31</v>
      </c>
      <c r="E38" s="9">
        <f>SUM(E15:E37)</f>
        <v>287.31</v>
      </c>
      <c r="F38" s="9"/>
      <c r="G38" s="9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1"/>
    </row>
    <row r="39" spans="1:20" s="47" customFormat="1" ht="18.75" customHeight="1">
      <c r="A39" s="3"/>
      <c r="B39" s="3"/>
      <c r="C39" s="1"/>
      <c r="D39" s="3"/>
      <c r="E39" s="3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</sheetData>
  <sheetProtection/>
  <mergeCells count="8">
    <mergeCell ref="A2:G2"/>
    <mergeCell ref="A3:C3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showGridLines="0" workbookViewId="0" topLeftCell="A1">
      <selection activeCell="B18" sqref="B18"/>
    </sheetView>
  </sheetViews>
  <sheetFormatPr defaultColWidth="9.140625" defaultRowHeight="12.75" customHeight="1"/>
  <cols>
    <col min="1" max="1" width="14.421875" style="1" customWidth="1"/>
    <col min="2" max="2" width="36.28125" style="1" customWidth="1"/>
    <col min="3" max="5" width="13.8515625" style="1" customWidth="1"/>
    <col min="6" max="6" width="9.28125" style="1" customWidth="1"/>
    <col min="7" max="7" width="9.8515625" style="1" customWidth="1"/>
    <col min="8" max="21" width="8.8515625" style="1" customWidth="1"/>
    <col min="22" max="16384" width="9.140625" style="2" customWidth="1"/>
  </cols>
  <sheetData>
    <row r="1" s="1" customFormat="1" ht="15" customHeight="1">
      <c r="A1" s="24"/>
    </row>
    <row r="2" spans="1:7" s="1" customFormat="1" ht="30" customHeight="1">
      <c r="A2" s="5" t="s">
        <v>76</v>
      </c>
      <c r="B2" s="5"/>
      <c r="C2" s="5"/>
      <c r="D2" s="5"/>
      <c r="E2" s="5"/>
      <c r="F2" s="5"/>
      <c r="G2" s="5"/>
    </row>
    <row r="3" spans="1:7" s="1" customFormat="1" ht="15" customHeight="1">
      <c r="A3" s="46" t="s">
        <v>31</v>
      </c>
      <c r="B3" s="46"/>
      <c r="C3" s="46"/>
      <c r="D3" s="46"/>
      <c r="E3" s="46"/>
      <c r="G3" s="1" t="s">
        <v>32</v>
      </c>
    </row>
    <row r="4" spans="1:7" s="1" customFormat="1" ht="23.25" customHeight="1">
      <c r="A4" s="34" t="s">
        <v>77</v>
      </c>
      <c r="B4" s="34" t="s">
        <v>78</v>
      </c>
      <c r="C4" s="34" t="s">
        <v>79</v>
      </c>
      <c r="D4" s="34" t="s">
        <v>80</v>
      </c>
      <c r="E4" s="34"/>
      <c r="F4" s="34"/>
      <c r="G4" s="34"/>
    </row>
    <row r="5" spans="1:7" s="1" customFormat="1" ht="47.25" customHeight="1">
      <c r="A5" s="34"/>
      <c r="B5" s="34"/>
      <c r="C5" s="34"/>
      <c r="D5" s="34" t="s">
        <v>37</v>
      </c>
      <c r="E5" s="34" t="s">
        <v>38</v>
      </c>
      <c r="F5" s="34" t="s">
        <v>81</v>
      </c>
      <c r="G5" s="34" t="s">
        <v>40</v>
      </c>
    </row>
    <row r="6" spans="1:7" s="1" customFormat="1" ht="28.5" customHeight="1">
      <c r="A6" s="7">
        <v>1</v>
      </c>
      <c r="B6" s="7">
        <v>2</v>
      </c>
      <c r="C6" s="7">
        <v>3</v>
      </c>
      <c r="D6" s="7" t="s">
        <v>82</v>
      </c>
      <c r="E6" s="7">
        <v>5</v>
      </c>
      <c r="F6" s="7">
        <v>6</v>
      </c>
      <c r="G6" s="7">
        <v>7</v>
      </c>
    </row>
    <row r="7" spans="1:7" s="1" customFormat="1" ht="19.5" customHeight="1">
      <c r="A7" s="48"/>
      <c r="B7" s="48" t="s">
        <v>83</v>
      </c>
      <c r="C7" s="9">
        <v>287.306702</v>
      </c>
      <c r="D7" s="9">
        <v>287.306702</v>
      </c>
      <c r="E7" s="9">
        <v>287.306702</v>
      </c>
      <c r="F7" s="38"/>
      <c r="G7" s="38"/>
    </row>
    <row r="8" spans="1:7" s="1" customFormat="1" ht="14.25">
      <c r="A8" s="48" t="s">
        <v>84</v>
      </c>
      <c r="B8" s="48" t="s">
        <v>85</v>
      </c>
      <c r="C8" s="38">
        <v>287.306702</v>
      </c>
      <c r="D8" s="38">
        <v>287.306702</v>
      </c>
      <c r="E8" s="38">
        <v>287.306702</v>
      </c>
      <c r="F8" s="38"/>
      <c r="G8" s="38"/>
    </row>
    <row r="9" spans="1:7" s="1" customFormat="1" ht="14.25">
      <c r="A9" s="49" t="s">
        <v>86</v>
      </c>
      <c r="B9" s="49" t="s">
        <v>87</v>
      </c>
      <c r="C9" s="9">
        <v>287.306702</v>
      </c>
      <c r="D9" s="9">
        <v>287.306702</v>
      </c>
      <c r="E9" s="9">
        <v>287.306702</v>
      </c>
      <c r="F9" s="9"/>
      <c r="G9" s="9"/>
    </row>
  </sheetData>
  <sheetProtection formatCells="0" formatColumns="0" formatRows="0" insertColumns="0" insertRows="0" insertHyperlinks="0" deleteColumns="0" deleteRows="0" sort="0" autoFilter="0" pivotTables="0"/>
  <mergeCells count="9">
    <mergeCell ref="A2:G2"/>
    <mergeCell ref="A3:E3"/>
    <mergeCell ref="D4:G4"/>
    <mergeCell ref="A4:A5"/>
    <mergeCell ref="B4:B5"/>
    <mergeCell ref="C4:C5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zoomScaleSheetLayoutView="100" workbookViewId="0" topLeftCell="A1">
      <selection activeCell="C7" sqref="C7"/>
    </sheetView>
  </sheetViews>
  <sheetFormatPr defaultColWidth="9.140625" defaultRowHeight="12.75" customHeight="1"/>
  <cols>
    <col min="1" max="1" width="19.28125" style="1" customWidth="1"/>
    <col min="2" max="2" width="34.140625" style="1" customWidth="1"/>
    <col min="3" max="3" width="15.7109375" style="1" customWidth="1"/>
    <col min="4" max="4" width="21.7109375" style="1" customWidth="1"/>
    <col min="5" max="5" width="15.7109375" style="1" customWidth="1"/>
    <col min="6" max="20" width="9.140625" style="1" customWidth="1"/>
    <col min="21" max="16384" width="9.140625" style="47" customWidth="1"/>
  </cols>
  <sheetData>
    <row r="1" spans="1:20" s="47" customFormat="1" ht="14.25">
      <c r="A1" s="3"/>
      <c r="B1" s="3"/>
      <c r="C1" s="3"/>
      <c r="D1" s="3"/>
      <c r="E1" s="4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47" customFormat="1" ht="37.5" customHeight="1">
      <c r="A2" s="5" t="s">
        <v>88</v>
      </c>
      <c r="B2" s="5"/>
      <c r="C2" s="5"/>
      <c r="D2" s="5"/>
      <c r="E2" s="5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47" customFormat="1" ht="18.75" customHeight="1">
      <c r="A3" s="21" t="s">
        <v>31</v>
      </c>
      <c r="B3" s="21"/>
      <c r="C3" s="21"/>
      <c r="D3" s="21"/>
      <c r="E3" s="4" t="s">
        <v>32</v>
      </c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47" customFormat="1" ht="18.75" customHeight="1">
      <c r="A4" s="7" t="s">
        <v>35</v>
      </c>
      <c r="B4" s="7"/>
      <c r="C4" s="7" t="s">
        <v>89</v>
      </c>
      <c r="D4" s="7"/>
      <c r="E4" s="7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47" customFormat="1" ht="18.75" customHeight="1">
      <c r="A5" s="7" t="s">
        <v>90</v>
      </c>
      <c r="B5" s="7" t="s">
        <v>91</v>
      </c>
      <c r="C5" s="7" t="s">
        <v>83</v>
      </c>
      <c r="D5" s="7" t="s">
        <v>92</v>
      </c>
      <c r="E5" s="7" t="s">
        <v>93</v>
      </c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47" customFormat="1" ht="18.75" customHeight="1">
      <c r="A6" s="31" t="s">
        <v>83</v>
      </c>
      <c r="B6" s="31"/>
      <c r="C6" s="38">
        <f>C7+C10+C13+C17</f>
        <v>287.31</v>
      </c>
      <c r="D6" s="38">
        <v>236.91</v>
      </c>
      <c r="E6" s="38">
        <v>50.4</v>
      </c>
      <c r="F6" s="19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1"/>
    </row>
    <row r="7" spans="1:20" s="47" customFormat="1" ht="18.75" customHeight="1">
      <c r="A7" s="31" t="s">
        <v>94</v>
      </c>
      <c r="B7" s="31"/>
      <c r="C7" s="38">
        <v>22.69</v>
      </c>
      <c r="D7" s="38">
        <v>22.69</v>
      </c>
      <c r="E7" s="38"/>
      <c r="F7" s="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47" customFormat="1" ht="18.75" customHeight="1">
      <c r="A8" s="31" t="s">
        <v>95</v>
      </c>
      <c r="B8" s="31"/>
      <c r="C8" s="38">
        <v>22.69</v>
      </c>
      <c r="D8" s="38">
        <v>22.69</v>
      </c>
      <c r="E8" s="38"/>
      <c r="F8" s="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47" customFormat="1" ht="18.75" customHeight="1">
      <c r="A9" s="18" t="s">
        <v>96</v>
      </c>
      <c r="B9" s="18" t="s">
        <v>97</v>
      </c>
      <c r="C9" s="9">
        <v>22.69</v>
      </c>
      <c r="D9" s="9">
        <v>22.69</v>
      </c>
      <c r="E9" s="9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47" customFormat="1" ht="18.75" customHeight="1">
      <c r="A10" s="31" t="s">
        <v>98</v>
      </c>
      <c r="B10" s="31"/>
      <c r="C10" s="38">
        <v>9.92</v>
      </c>
      <c r="D10" s="38">
        <v>9.92</v>
      </c>
      <c r="E10" s="3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47" customFormat="1" ht="18.75" customHeight="1">
      <c r="A11" s="31" t="s">
        <v>99</v>
      </c>
      <c r="B11" s="31"/>
      <c r="C11" s="38">
        <v>9.92</v>
      </c>
      <c r="D11" s="38">
        <v>9.92</v>
      </c>
      <c r="E11" s="3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s="47" customFormat="1" ht="18.75" customHeight="1">
      <c r="A12" s="18" t="s">
        <v>100</v>
      </c>
      <c r="B12" s="18" t="s">
        <v>101</v>
      </c>
      <c r="C12" s="9">
        <v>9.92</v>
      </c>
      <c r="D12" s="9">
        <v>9.92</v>
      </c>
      <c r="E12" s="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s="47" customFormat="1" ht="18.75" customHeight="1">
      <c r="A13" s="31" t="s">
        <v>102</v>
      </c>
      <c r="B13" s="31"/>
      <c r="C13" s="38">
        <v>235.95</v>
      </c>
      <c r="D13" s="38">
        <v>185.55</v>
      </c>
      <c r="E13" s="38">
        <v>50.4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s="47" customFormat="1" ht="18.75" customHeight="1">
      <c r="A14" s="31" t="s">
        <v>103</v>
      </c>
      <c r="B14" s="31"/>
      <c r="C14" s="38">
        <v>235.95</v>
      </c>
      <c r="D14" s="38">
        <v>185.55</v>
      </c>
      <c r="E14" s="38">
        <v>50.4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s="47" customFormat="1" ht="18.75" customHeight="1">
      <c r="A15" s="18" t="s">
        <v>104</v>
      </c>
      <c r="B15" s="18" t="s">
        <v>105</v>
      </c>
      <c r="C15" s="9">
        <v>185.55</v>
      </c>
      <c r="D15" s="9">
        <v>185.55</v>
      </c>
      <c r="E15" s="9">
        <v>50.4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s="47" customFormat="1" ht="18.75" customHeight="1">
      <c r="A16" s="18" t="s">
        <v>106</v>
      </c>
      <c r="B16" s="18" t="s">
        <v>107</v>
      </c>
      <c r="C16" s="9">
        <v>185.55</v>
      </c>
      <c r="D16" s="9">
        <v>185.55</v>
      </c>
      <c r="E16" s="9">
        <v>50.4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s="47" customFormat="1" ht="18.75" customHeight="1">
      <c r="A17" s="31" t="s">
        <v>108</v>
      </c>
      <c r="B17" s="31"/>
      <c r="C17" s="38">
        <v>18.75</v>
      </c>
      <c r="D17" s="38">
        <v>18.75</v>
      </c>
      <c r="E17" s="3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s="47" customFormat="1" ht="18.75" customHeight="1">
      <c r="A18" s="31" t="s">
        <v>109</v>
      </c>
      <c r="B18" s="31"/>
      <c r="C18" s="38">
        <v>18.75</v>
      </c>
      <c r="D18" s="38">
        <v>18.75</v>
      </c>
      <c r="E18" s="3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s="47" customFormat="1" ht="18.75" customHeight="1">
      <c r="A19" s="18" t="s">
        <v>110</v>
      </c>
      <c r="B19" s="18" t="s">
        <v>111</v>
      </c>
      <c r="C19" s="9">
        <v>18.75</v>
      </c>
      <c r="D19" s="9">
        <v>18.75</v>
      </c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</sheetData>
  <sheetProtection/>
  <mergeCells count="4">
    <mergeCell ref="A2:E2"/>
    <mergeCell ref="A3:D3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showGridLines="0" workbookViewId="0" topLeftCell="A1">
      <selection activeCell="B9" sqref="B9"/>
    </sheetView>
  </sheetViews>
  <sheetFormatPr defaultColWidth="9.140625" defaultRowHeight="12.75" customHeight="1"/>
  <cols>
    <col min="1" max="1" width="12.00390625" style="1" customWidth="1"/>
    <col min="2" max="2" width="40.28125" style="1" customWidth="1"/>
    <col min="3" max="3" width="12.421875" style="1" customWidth="1"/>
    <col min="4" max="4" width="11.7109375" style="1" customWidth="1"/>
    <col min="5" max="5" width="29.7109375" style="1" customWidth="1"/>
    <col min="6" max="6" width="29.140625" style="1" customWidth="1"/>
    <col min="7" max="7" width="22.00390625" style="1" customWidth="1"/>
    <col min="8" max="8" width="6.7109375" style="1" customWidth="1"/>
    <col min="9" max="9" width="9.28125" style="1" customWidth="1"/>
    <col min="10" max="10" width="12.28125" style="1" customWidth="1"/>
    <col min="11" max="15" width="8.8515625" style="1" customWidth="1"/>
    <col min="16" max="16384" width="9.140625" style="2" customWidth="1"/>
  </cols>
  <sheetData>
    <row r="1" s="1" customFormat="1" ht="14.25" customHeight="1">
      <c r="A1" s="24"/>
    </row>
    <row r="2" spans="1:10" s="1" customFormat="1" ht="30" customHeight="1">
      <c r="A2" s="25" t="s">
        <v>112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1" customFormat="1" ht="15" customHeight="1">
      <c r="A3" s="13" t="s">
        <v>31</v>
      </c>
      <c r="B3" s="13"/>
      <c r="C3" s="13"/>
      <c r="D3" s="13"/>
      <c r="J3" s="1" t="s">
        <v>32</v>
      </c>
    </row>
    <row r="4" spans="1:10" s="1" customFormat="1" ht="18" customHeight="1">
      <c r="A4" s="17" t="s">
        <v>77</v>
      </c>
      <c r="B4" s="17" t="s">
        <v>78</v>
      </c>
      <c r="C4" s="17" t="s">
        <v>113</v>
      </c>
      <c r="D4" s="17" t="s">
        <v>114</v>
      </c>
      <c r="E4" s="17" t="s">
        <v>115</v>
      </c>
      <c r="F4" s="17" t="s">
        <v>116</v>
      </c>
      <c r="G4" s="17" t="s">
        <v>117</v>
      </c>
      <c r="H4" s="17" t="s">
        <v>118</v>
      </c>
      <c r="I4" s="17" t="s">
        <v>119</v>
      </c>
      <c r="J4" s="17" t="s">
        <v>120</v>
      </c>
    </row>
    <row r="5" spans="1:10" s="1" customFormat="1" ht="22.5" customHeight="1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s="1" customFormat="1" ht="27" customHeight="1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1" s="1" customFormat="1" ht="1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46"/>
    </row>
    <row r="8" spans="1:14" s="1" customFormat="1" ht="15" customHeight="1">
      <c r="A8" s="32" t="s">
        <v>83</v>
      </c>
      <c r="B8" s="32"/>
      <c r="C8" s="32"/>
      <c r="D8" s="40"/>
      <c r="E8" s="32"/>
      <c r="F8" s="32"/>
      <c r="G8" s="32"/>
      <c r="H8" s="32"/>
      <c r="I8" s="32"/>
      <c r="J8" s="38">
        <v>236.91</v>
      </c>
      <c r="K8" s="22"/>
      <c r="L8" s="22"/>
      <c r="M8" s="22"/>
      <c r="N8" s="22"/>
    </row>
    <row r="9" spans="1:10" s="1" customFormat="1" ht="15" customHeight="1">
      <c r="A9" s="32" t="s">
        <v>121</v>
      </c>
      <c r="B9" s="32" t="s">
        <v>122</v>
      </c>
      <c r="C9" s="32"/>
      <c r="D9" s="40"/>
      <c r="E9" s="32"/>
      <c r="F9" s="32"/>
      <c r="G9" s="32"/>
      <c r="H9" s="32"/>
      <c r="I9" s="32"/>
      <c r="J9" s="38">
        <f>SUM(J10:J55)</f>
        <v>236.90670200000005</v>
      </c>
    </row>
    <row r="10" spans="1:10" s="1" customFormat="1" ht="14.25">
      <c r="A10" s="8" t="s">
        <v>84</v>
      </c>
      <c r="B10" s="8" t="s">
        <v>123</v>
      </c>
      <c r="C10" s="8" t="s">
        <v>124</v>
      </c>
      <c r="D10" s="41" t="s">
        <v>125</v>
      </c>
      <c r="E10" s="8" t="s">
        <v>105</v>
      </c>
      <c r="F10" s="8" t="s">
        <v>126</v>
      </c>
      <c r="G10" s="8" t="s">
        <v>127</v>
      </c>
      <c r="H10" s="8" t="s">
        <v>128</v>
      </c>
      <c r="I10" s="8" t="s">
        <v>129</v>
      </c>
      <c r="J10" s="9">
        <v>25.164</v>
      </c>
    </row>
    <row r="11" spans="1:10" s="1" customFormat="1" ht="14.25">
      <c r="A11" s="8" t="s">
        <v>84</v>
      </c>
      <c r="B11" s="8" t="s">
        <v>123</v>
      </c>
      <c r="C11" s="8" t="s">
        <v>124</v>
      </c>
      <c r="D11" s="41" t="s">
        <v>125</v>
      </c>
      <c r="E11" s="8" t="s">
        <v>105</v>
      </c>
      <c r="F11" s="8" t="s">
        <v>126</v>
      </c>
      <c r="G11" s="8" t="s">
        <v>127</v>
      </c>
      <c r="H11" s="8" t="s">
        <v>128</v>
      </c>
      <c r="I11" s="8" t="s">
        <v>129</v>
      </c>
      <c r="J11" s="9">
        <v>0.8568</v>
      </c>
    </row>
    <row r="12" spans="1:10" s="1" customFormat="1" ht="14.25">
      <c r="A12" s="8" t="s">
        <v>84</v>
      </c>
      <c r="B12" s="8" t="s">
        <v>123</v>
      </c>
      <c r="C12" s="8" t="s">
        <v>124</v>
      </c>
      <c r="D12" s="41" t="s">
        <v>125</v>
      </c>
      <c r="E12" s="8" t="s">
        <v>105</v>
      </c>
      <c r="F12" s="8" t="s">
        <v>130</v>
      </c>
      <c r="G12" s="8" t="s">
        <v>127</v>
      </c>
      <c r="H12" s="8" t="s">
        <v>128</v>
      </c>
      <c r="I12" s="8" t="s">
        <v>129</v>
      </c>
      <c r="J12" s="9">
        <v>13.962</v>
      </c>
    </row>
    <row r="13" spans="1:10" s="1" customFormat="1" ht="14.25">
      <c r="A13" s="8" t="s">
        <v>84</v>
      </c>
      <c r="B13" s="8" t="s">
        <v>123</v>
      </c>
      <c r="C13" s="8" t="s">
        <v>124</v>
      </c>
      <c r="D13" s="41" t="s">
        <v>125</v>
      </c>
      <c r="E13" s="8" t="s">
        <v>105</v>
      </c>
      <c r="F13" s="8" t="s">
        <v>131</v>
      </c>
      <c r="G13" s="8" t="s">
        <v>127</v>
      </c>
      <c r="H13" s="8" t="s">
        <v>128</v>
      </c>
      <c r="I13" s="8" t="s">
        <v>129</v>
      </c>
      <c r="J13" s="9">
        <v>2.1684</v>
      </c>
    </row>
    <row r="14" spans="1:10" s="1" customFormat="1" ht="14.25">
      <c r="A14" s="8" t="s">
        <v>84</v>
      </c>
      <c r="B14" s="8" t="s">
        <v>123</v>
      </c>
      <c r="C14" s="8" t="s">
        <v>124</v>
      </c>
      <c r="D14" s="41" t="s">
        <v>125</v>
      </c>
      <c r="E14" s="8" t="s">
        <v>105</v>
      </c>
      <c r="F14" s="8" t="s">
        <v>130</v>
      </c>
      <c r="G14" s="8" t="s">
        <v>127</v>
      </c>
      <c r="H14" s="8" t="s">
        <v>128</v>
      </c>
      <c r="I14" s="8" t="s">
        <v>129</v>
      </c>
      <c r="J14" s="9">
        <v>0.732</v>
      </c>
    </row>
    <row r="15" spans="1:10" s="1" customFormat="1" ht="14.25">
      <c r="A15" s="8" t="s">
        <v>84</v>
      </c>
      <c r="B15" s="8" t="s">
        <v>123</v>
      </c>
      <c r="C15" s="8" t="s">
        <v>124</v>
      </c>
      <c r="D15" s="41" t="s">
        <v>125</v>
      </c>
      <c r="E15" s="8" t="s">
        <v>105</v>
      </c>
      <c r="F15" s="8" t="s">
        <v>130</v>
      </c>
      <c r="G15" s="8" t="s">
        <v>127</v>
      </c>
      <c r="H15" s="8" t="s">
        <v>128</v>
      </c>
      <c r="I15" s="8" t="s">
        <v>129</v>
      </c>
      <c r="J15" s="9">
        <v>1.632</v>
      </c>
    </row>
    <row r="16" spans="1:10" s="1" customFormat="1" ht="14.25">
      <c r="A16" s="8" t="s">
        <v>84</v>
      </c>
      <c r="B16" s="8" t="s">
        <v>123</v>
      </c>
      <c r="C16" s="8" t="s">
        <v>124</v>
      </c>
      <c r="D16" s="41" t="s">
        <v>125</v>
      </c>
      <c r="E16" s="8" t="s">
        <v>105</v>
      </c>
      <c r="F16" s="8" t="s">
        <v>131</v>
      </c>
      <c r="G16" s="8" t="s">
        <v>127</v>
      </c>
      <c r="H16" s="8" t="s">
        <v>128</v>
      </c>
      <c r="I16" s="8" t="s">
        <v>129</v>
      </c>
      <c r="J16" s="9">
        <v>0.15</v>
      </c>
    </row>
    <row r="17" spans="1:10" s="1" customFormat="1" ht="14.25">
      <c r="A17" s="8" t="s">
        <v>84</v>
      </c>
      <c r="B17" s="8" t="s">
        <v>123</v>
      </c>
      <c r="C17" s="8" t="s">
        <v>124</v>
      </c>
      <c r="D17" s="41" t="s">
        <v>125</v>
      </c>
      <c r="E17" s="8" t="s">
        <v>105</v>
      </c>
      <c r="F17" s="8" t="s">
        <v>130</v>
      </c>
      <c r="G17" s="8" t="s">
        <v>127</v>
      </c>
      <c r="H17" s="8" t="s">
        <v>128</v>
      </c>
      <c r="I17" s="8" t="s">
        <v>129</v>
      </c>
      <c r="J17" s="9">
        <v>1.68</v>
      </c>
    </row>
    <row r="18" spans="1:10" s="1" customFormat="1" ht="14.25">
      <c r="A18" s="8" t="s">
        <v>84</v>
      </c>
      <c r="B18" s="8" t="s">
        <v>123</v>
      </c>
      <c r="C18" s="8" t="s">
        <v>124</v>
      </c>
      <c r="D18" s="41" t="s">
        <v>125</v>
      </c>
      <c r="E18" s="8" t="s">
        <v>105</v>
      </c>
      <c r="F18" s="8" t="s">
        <v>130</v>
      </c>
      <c r="G18" s="8" t="s">
        <v>127</v>
      </c>
      <c r="H18" s="8" t="s">
        <v>128</v>
      </c>
      <c r="I18" s="8" t="s">
        <v>129</v>
      </c>
      <c r="J18" s="9">
        <v>0.072</v>
      </c>
    </row>
    <row r="19" spans="1:10" s="1" customFormat="1" ht="14.25">
      <c r="A19" s="8" t="s">
        <v>84</v>
      </c>
      <c r="B19" s="8" t="s">
        <v>123</v>
      </c>
      <c r="C19" s="8" t="s">
        <v>124</v>
      </c>
      <c r="D19" s="41" t="s">
        <v>125</v>
      </c>
      <c r="E19" s="8" t="s">
        <v>132</v>
      </c>
      <c r="F19" s="8" t="s">
        <v>126</v>
      </c>
      <c r="G19" s="8" t="s">
        <v>133</v>
      </c>
      <c r="H19" s="8" t="s">
        <v>128</v>
      </c>
      <c r="I19" s="8" t="s">
        <v>129</v>
      </c>
      <c r="J19" s="9">
        <v>55.9116</v>
      </c>
    </row>
    <row r="20" spans="1:10" s="1" customFormat="1" ht="14.25">
      <c r="A20" s="8" t="s">
        <v>84</v>
      </c>
      <c r="B20" s="8" t="s">
        <v>123</v>
      </c>
      <c r="C20" s="8" t="s">
        <v>124</v>
      </c>
      <c r="D20" s="41" t="s">
        <v>125</v>
      </c>
      <c r="E20" s="8" t="s">
        <v>132</v>
      </c>
      <c r="F20" s="8" t="s">
        <v>126</v>
      </c>
      <c r="G20" s="8" t="s">
        <v>133</v>
      </c>
      <c r="H20" s="8" t="s">
        <v>128</v>
      </c>
      <c r="I20" s="8" t="s">
        <v>129</v>
      </c>
      <c r="J20" s="9">
        <v>1.3368</v>
      </c>
    </row>
    <row r="21" spans="1:10" s="1" customFormat="1" ht="14.25">
      <c r="A21" s="8" t="s">
        <v>84</v>
      </c>
      <c r="B21" s="8" t="s">
        <v>123</v>
      </c>
      <c r="C21" s="8" t="s">
        <v>124</v>
      </c>
      <c r="D21" s="41" t="s">
        <v>125</v>
      </c>
      <c r="E21" s="8" t="s">
        <v>132</v>
      </c>
      <c r="F21" s="8" t="s">
        <v>134</v>
      </c>
      <c r="G21" s="8" t="s">
        <v>133</v>
      </c>
      <c r="H21" s="8" t="s">
        <v>128</v>
      </c>
      <c r="I21" s="8" t="s">
        <v>129</v>
      </c>
      <c r="J21" s="9">
        <v>36.6007</v>
      </c>
    </row>
    <row r="22" spans="1:10" s="1" customFormat="1" ht="14.25">
      <c r="A22" s="8" t="s">
        <v>84</v>
      </c>
      <c r="B22" s="8" t="s">
        <v>123</v>
      </c>
      <c r="C22" s="8" t="s">
        <v>124</v>
      </c>
      <c r="D22" s="41" t="s">
        <v>125</v>
      </c>
      <c r="E22" s="8" t="s">
        <v>132</v>
      </c>
      <c r="F22" s="8" t="s">
        <v>130</v>
      </c>
      <c r="G22" s="8" t="s">
        <v>133</v>
      </c>
      <c r="H22" s="8" t="s">
        <v>128</v>
      </c>
      <c r="I22" s="8" t="s">
        <v>129</v>
      </c>
      <c r="J22" s="9">
        <v>1.8264</v>
      </c>
    </row>
    <row r="23" spans="1:10" s="1" customFormat="1" ht="14.25">
      <c r="A23" s="8" t="s">
        <v>84</v>
      </c>
      <c r="B23" s="8" t="s">
        <v>123</v>
      </c>
      <c r="C23" s="8" t="s">
        <v>124</v>
      </c>
      <c r="D23" s="41" t="s">
        <v>125</v>
      </c>
      <c r="E23" s="8" t="s">
        <v>132</v>
      </c>
      <c r="F23" s="8" t="s">
        <v>130</v>
      </c>
      <c r="G23" s="8" t="s">
        <v>133</v>
      </c>
      <c r="H23" s="8" t="s">
        <v>128</v>
      </c>
      <c r="I23" s="8" t="s">
        <v>129</v>
      </c>
      <c r="J23" s="9">
        <v>3.57</v>
      </c>
    </row>
    <row r="24" spans="1:10" s="1" customFormat="1" ht="14.25">
      <c r="A24" s="8" t="s">
        <v>84</v>
      </c>
      <c r="B24" s="8" t="s">
        <v>123</v>
      </c>
      <c r="C24" s="8" t="s">
        <v>124</v>
      </c>
      <c r="D24" s="41" t="s">
        <v>125</v>
      </c>
      <c r="E24" s="8" t="s">
        <v>132</v>
      </c>
      <c r="F24" s="8" t="s">
        <v>130</v>
      </c>
      <c r="G24" s="8" t="s">
        <v>133</v>
      </c>
      <c r="H24" s="8" t="s">
        <v>128</v>
      </c>
      <c r="I24" s="8" t="s">
        <v>129</v>
      </c>
      <c r="J24" s="9">
        <v>3.84</v>
      </c>
    </row>
    <row r="25" spans="1:10" s="1" customFormat="1" ht="14.25">
      <c r="A25" s="8" t="s">
        <v>84</v>
      </c>
      <c r="B25" s="8" t="s">
        <v>123</v>
      </c>
      <c r="C25" s="8" t="s">
        <v>124</v>
      </c>
      <c r="D25" s="41" t="s">
        <v>125</v>
      </c>
      <c r="E25" s="8" t="s">
        <v>132</v>
      </c>
      <c r="F25" s="8" t="s">
        <v>130</v>
      </c>
      <c r="G25" s="8" t="s">
        <v>133</v>
      </c>
      <c r="H25" s="8" t="s">
        <v>128</v>
      </c>
      <c r="I25" s="8" t="s">
        <v>129</v>
      </c>
      <c r="J25" s="9">
        <v>0.144</v>
      </c>
    </row>
    <row r="26" spans="1:10" s="1" customFormat="1" ht="14.25">
      <c r="A26" s="8" t="s">
        <v>84</v>
      </c>
      <c r="B26" s="8" t="s">
        <v>123</v>
      </c>
      <c r="C26" s="8" t="s">
        <v>124</v>
      </c>
      <c r="D26" s="41" t="s">
        <v>125</v>
      </c>
      <c r="E26" s="8" t="s">
        <v>97</v>
      </c>
      <c r="F26" s="8" t="s">
        <v>135</v>
      </c>
      <c r="G26" s="8" t="s">
        <v>136</v>
      </c>
      <c r="H26" s="8" t="s">
        <v>128</v>
      </c>
      <c r="I26" s="8" t="s">
        <v>129</v>
      </c>
      <c r="J26" s="9">
        <v>6.996864</v>
      </c>
    </row>
    <row r="27" spans="1:10" s="1" customFormat="1" ht="14.25">
      <c r="A27" s="8" t="s">
        <v>84</v>
      </c>
      <c r="B27" s="8" t="s">
        <v>123</v>
      </c>
      <c r="C27" s="8" t="s">
        <v>124</v>
      </c>
      <c r="D27" s="41" t="s">
        <v>125</v>
      </c>
      <c r="E27" s="8" t="s">
        <v>101</v>
      </c>
      <c r="F27" s="8" t="s">
        <v>137</v>
      </c>
      <c r="G27" s="8" t="s">
        <v>136</v>
      </c>
      <c r="H27" s="8" t="s">
        <v>128</v>
      </c>
      <c r="I27" s="8" t="s">
        <v>129</v>
      </c>
      <c r="J27" s="9">
        <v>3.061128</v>
      </c>
    </row>
    <row r="28" spans="1:10" s="1" customFormat="1" ht="14.25">
      <c r="A28" s="8" t="s">
        <v>84</v>
      </c>
      <c r="B28" s="8" t="s">
        <v>123</v>
      </c>
      <c r="C28" s="8" t="s">
        <v>124</v>
      </c>
      <c r="D28" s="41" t="s">
        <v>125</v>
      </c>
      <c r="E28" s="8" t="s">
        <v>97</v>
      </c>
      <c r="F28" s="8" t="s">
        <v>135</v>
      </c>
      <c r="G28" s="8" t="s">
        <v>133</v>
      </c>
      <c r="H28" s="8" t="s">
        <v>128</v>
      </c>
      <c r="I28" s="8" t="s">
        <v>129</v>
      </c>
      <c r="J28" s="9">
        <v>15.688432</v>
      </c>
    </row>
    <row r="29" spans="1:10" s="1" customFormat="1" ht="14.25">
      <c r="A29" s="8" t="s">
        <v>84</v>
      </c>
      <c r="B29" s="8" t="s">
        <v>123</v>
      </c>
      <c r="C29" s="8" t="s">
        <v>124</v>
      </c>
      <c r="D29" s="41" t="s">
        <v>125</v>
      </c>
      <c r="E29" s="8" t="s">
        <v>138</v>
      </c>
      <c r="F29" s="8" t="s">
        <v>137</v>
      </c>
      <c r="G29" s="8" t="s">
        <v>133</v>
      </c>
      <c r="H29" s="8" t="s">
        <v>128</v>
      </c>
      <c r="I29" s="8" t="s">
        <v>129</v>
      </c>
      <c r="J29" s="9">
        <v>6.863689</v>
      </c>
    </row>
    <row r="30" spans="1:10" s="1" customFormat="1" ht="14.25">
      <c r="A30" s="8" t="s">
        <v>84</v>
      </c>
      <c r="B30" s="8" t="s">
        <v>123</v>
      </c>
      <c r="C30" s="8" t="s">
        <v>124</v>
      </c>
      <c r="D30" s="41" t="s">
        <v>125</v>
      </c>
      <c r="E30" s="8" t="s">
        <v>132</v>
      </c>
      <c r="F30" s="8" t="s">
        <v>139</v>
      </c>
      <c r="G30" s="8" t="s">
        <v>133</v>
      </c>
      <c r="H30" s="8" t="s">
        <v>128</v>
      </c>
      <c r="I30" s="8" t="s">
        <v>129</v>
      </c>
      <c r="J30" s="9">
        <v>0.686369</v>
      </c>
    </row>
    <row r="31" spans="1:10" s="1" customFormat="1" ht="14.25">
      <c r="A31" s="8" t="s">
        <v>84</v>
      </c>
      <c r="B31" s="8" t="s">
        <v>123</v>
      </c>
      <c r="C31" s="8" t="s">
        <v>124</v>
      </c>
      <c r="D31" s="41" t="s">
        <v>125</v>
      </c>
      <c r="E31" s="8" t="s">
        <v>132</v>
      </c>
      <c r="F31" s="8" t="s">
        <v>139</v>
      </c>
      <c r="G31" s="8" t="s">
        <v>133</v>
      </c>
      <c r="H31" s="8" t="s">
        <v>128</v>
      </c>
      <c r="I31" s="8" t="s">
        <v>129</v>
      </c>
      <c r="J31" s="9">
        <v>0.686369</v>
      </c>
    </row>
    <row r="32" spans="1:10" s="1" customFormat="1" ht="14.25">
      <c r="A32" s="8" t="s">
        <v>84</v>
      </c>
      <c r="B32" s="8" t="s">
        <v>123</v>
      </c>
      <c r="C32" s="8" t="s">
        <v>124</v>
      </c>
      <c r="D32" s="41" t="s">
        <v>125</v>
      </c>
      <c r="E32" s="8" t="s">
        <v>111</v>
      </c>
      <c r="F32" s="8" t="s">
        <v>140</v>
      </c>
      <c r="G32" s="8" t="s">
        <v>141</v>
      </c>
      <c r="H32" s="8" t="s">
        <v>128</v>
      </c>
      <c r="I32" s="8" t="s">
        <v>129</v>
      </c>
      <c r="J32" s="9">
        <v>6.950448</v>
      </c>
    </row>
    <row r="33" spans="1:10" s="1" customFormat="1" ht="14.25">
      <c r="A33" s="8" t="s">
        <v>84</v>
      </c>
      <c r="B33" s="8" t="s">
        <v>123</v>
      </c>
      <c r="C33" s="8" t="s">
        <v>124</v>
      </c>
      <c r="D33" s="41" t="s">
        <v>125</v>
      </c>
      <c r="E33" s="8" t="s">
        <v>111</v>
      </c>
      <c r="F33" s="8" t="s">
        <v>140</v>
      </c>
      <c r="G33" s="8" t="s">
        <v>133</v>
      </c>
      <c r="H33" s="8" t="s">
        <v>128</v>
      </c>
      <c r="I33" s="8" t="s">
        <v>129</v>
      </c>
      <c r="J33" s="9">
        <v>11.798724</v>
      </c>
    </row>
    <row r="34" spans="1:10" s="1" customFormat="1" ht="14.25">
      <c r="A34" s="8" t="s">
        <v>84</v>
      </c>
      <c r="B34" s="8" t="s">
        <v>123</v>
      </c>
      <c r="C34" s="8" t="s">
        <v>124</v>
      </c>
      <c r="D34" s="41" t="s">
        <v>125</v>
      </c>
      <c r="E34" s="8" t="s">
        <v>105</v>
      </c>
      <c r="F34" s="8" t="s">
        <v>142</v>
      </c>
      <c r="G34" s="8" t="s">
        <v>143</v>
      </c>
      <c r="H34" s="8" t="s">
        <v>128</v>
      </c>
      <c r="I34" s="8" t="s">
        <v>129</v>
      </c>
      <c r="J34" s="9">
        <v>0.252</v>
      </c>
    </row>
    <row r="35" spans="1:10" s="1" customFormat="1" ht="14.25">
      <c r="A35" s="8" t="s">
        <v>84</v>
      </c>
      <c r="B35" s="8" t="s">
        <v>123</v>
      </c>
      <c r="C35" s="8" t="s">
        <v>124</v>
      </c>
      <c r="D35" s="41" t="s">
        <v>125</v>
      </c>
      <c r="E35" s="8" t="s">
        <v>105</v>
      </c>
      <c r="F35" s="8" t="s">
        <v>144</v>
      </c>
      <c r="G35" s="8" t="s">
        <v>145</v>
      </c>
      <c r="H35" s="8" t="s">
        <v>128</v>
      </c>
      <c r="I35" s="8" t="s">
        <v>129</v>
      </c>
      <c r="J35" s="9">
        <v>1.84</v>
      </c>
    </row>
    <row r="36" spans="1:10" s="1" customFormat="1" ht="14.25">
      <c r="A36" s="8" t="s">
        <v>84</v>
      </c>
      <c r="B36" s="8" t="s">
        <v>123</v>
      </c>
      <c r="C36" s="8" t="s">
        <v>146</v>
      </c>
      <c r="D36" s="41" t="s">
        <v>125</v>
      </c>
      <c r="E36" s="8" t="s">
        <v>105</v>
      </c>
      <c r="F36" s="8" t="s">
        <v>147</v>
      </c>
      <c r="G36" s="8" t="s">
        <v>148</v>
      </c>
      <c r="H36" s="8" t="s">
        <v>128</v>
      </c>
      <c r="I36" s="8" t="s">
        <v>149</v>
      </c>
      <c r="J36" s="9">
        <v>1</v>
      </c>
    </row>
    <row r="37" spans="1:10" s="1" customFormat="1" ht="14.25">
      <c r="A37" s="8" t="s">
        <v>84</v>
      </c>
      <c r="B37" s="8" t="s">
        <v>123</v>
      </c>
      <c r="C37" s="8" t="s">
        <v>146</v>
      </c>
      <c r="D37" s="41" t="s">
        <v>125</v>
      </c>
      <c r="E37" s="8" t="s">
        <v>105</v>
      </c>
      <c r="F37" s="8" t="s">
        <v>150</v>
      </c>
      <c r="G37" s="8" t="s">
        <v>151</v>
      </c>
      <c r="H37" s="8" t="s">
        <v>128</v>
      </c>
      <c r="I37" s="8" t="s">
        <v>129</v>
      </c>
      <c r="J37" s="9">
        <v>1</v>
      </c>
    </row>
    <row r="38" spans="1:10" s="1" customFormat="1" ht="14.25">
      <c r="A38" s="8" t="s">
        <v>84</v>
      </c>
      <c r="B38" s="8" t="s">
        <v>123</v>
      </c>
      <c r="C38" s="8" t="s">
        <v>146</v>
      </c>
      <c r="D38" s="41" t="s">
        <v>125</v>
      </c>
      <c r="E38" s="8" t="s">
        <v>105</v>
      </c>
      <c r="F38" s="8" t="s">
        <v>152</v>
      </c>
      <c r="G38" s="8" t="s">
        <v>153</v>
      </c>
      <c r="H38" s="8" t="s">
        <v>128</v>
      </c>
      <c r="I38" s="8" t="s">
        <v>129</v>
      </c>
      <c r="J38" s="9">
        <v>1</v>
      </c>
    </row>
    <row r="39" spans="1:10" s="1" customFormat="1" ht="14.25">
      <c r="A39" s="8" t="s">
        <v>84</v>
      </c>
      <c r="B39" s="8" t="s">
        <v>123</v>
      </c>
      <c r="C39" s="8" t="s">
        <v>146</v>
      </c>
      <c r="D39" s="41" t="s">
        <v>125</v>
      </c>
      <c r="E39" s="8" t="s">
        <v>105</v>
      </c>
      <c r="F39" s="8" t="s">
        <v>154</v>
      </c>
      <c r="G39" s="8" t="s">
        <v>148</v>
      </c>
      <c r="H39" s="8" t="s">
        <v>128</v>
      </c>
      <c r="I39" s="8" t="s">
        <v>129</v>
      </c>
      <c r="J39" s="9">
        <v>1</v>
      </c>
    </row>
    <row r="40" spans="1:10" s="1" customFormat="1" ht="14.25">
      <c r="A40" s="8" t="s">
        <v>84</v>
      </c>
      <c r="B40" s="8" t="s">
        <v>123</v>
      </c>
      <c r="C40" s="8" t="s">
        <v>146</v>
      </c>
      <c r="D40" s="41" t="s">
        <v>125</v>
      </c>
      <c r="E40" s="8" t="s">
        <v>105</v>
      </c>
      <c r="F40" s="8" t="s">
        <v>155</v>
      </c>
      <c r="G40" s="8" t="s">
        <v>148</v>
      </c>
      <c r="H40" s="8" t="s">
        <v>128</v>
      </c>
      <c r="I40" s="8" t="s">
        <v>149</v>
      </c>
      <c r="J40" s="9">
        <v>3.7</v>
      </c>
    </row>
    <row r="41" spans="1:10" s="1" customFormat="1" ht="14.25">
      <c r="A41" s="8" t="s">
        <v>84</v>
      </c>
      <c r="B41" s="8" t="s">
        <v>123</v>
      </c>
      <c r="C41" s="8" t="s">
        <v>146</v>
      </c>
      <c r="D41" s="41" t="s">
        <v>125</v>
      </c>
      <c r="E41" s="8" t="s">
        <v>105</v>
      </c>
      <c r="F41" s="8" t="s">
        <v>156</v>
      </c>
      <c r="G41" s="8" t="s">
        <v>148</v>
      </c>
      <c r="H41" s="8" t="s">
        <v>128</v>
      </c>
      <c r="I41" s="8" t="s">
        <v>129</v>
      </c>
      <c r="J41" s="9">
        <v>3</v>
      </c>
    </row>
    <row r="42" spans="1:10" s="1" customFormat="1" ht="14.25">
      <c r="A42" s="8" t="s">
        <v>84</v>
      </c>
      <c r="B42" s="8" t="s">
        <v>123</v>
      </c>
      <c r="C42" s="8" t="s">
        <v>146</v>
      </c>
      <c r="D42" s="41" t="s">
        <v>125</v>
      </c>
      <c r="E42" s="8" t="s">
        <v>105</v>
      </c>
      <c r="F42" s="8" t="s">
        <v>157</v>
      </c>
      <c r="G42" s="8" t="s">
        <v>158</v>
      </c>
      <c r="H42" s="8" t="s">
        <v>128</v>
      </c>
      <c r="I42" s="8" t="s">
        <v>129</v>
      </c>
      <c r="J42" s="9">
        <v>1.65</v>
      </c>
    </row>
    <row r="43" spans="1:10" s="1" customFormat="1" ht="14.25">
      <c r="A43" s="8" t="s">
        <v>84</v>
      </c>
      <c r="B43" s="8" t="s">
        <v>123</v>
      </c>
      <c r="C43" s="8" t="s">
        <v>146</v>
      </c>
      <c r="D43" s="41" t="s">
        <v>125</v>
      </c>
      <c r="E43" s="8" t="s">
        <v>105</v>
      </c>
      <c r="F43" s="8" t="s">
        <v>159</v>
      </c>
      <c r="G43" s="8" t="s">
        <v>148</v>
      </c>
      <c r="H43" s="8" t="s">
        <v>128</v>
      </c>
      <c r="I43" s="8" t="s">
        <v>129</v>
      </c>
      <c r="J43" s="9">
        <v>0.3</v>
      </c>
    </row>
    <row r="44" spans="1:10" s="1" customFormat="1" ht="14.25">
      <c r="A44" s="8" t="s">
        <v>84</v>
      </c>
      <c r="B44" s="8" t="s">
        <v>123</v>
      </c>
      <c r="C44" s="8" t="s">
        <v>146</v>
      </c>
      <c r="D44" s="41" t="s">
        <v>125</v>
      </c>
      <c r="E44" s="8" t="s">
        <v>105</v>
      </c>
      <c r="F44" s="8" t="s">
        <v>160</v>
      </c>
      <c r="G44" s="8" t="s">
        <v>148</v>
      </c>
      <c r="H44" s="8" t="s">
        <v>128</v>
      </c>
      <c r="I44" s="8" t="s">
        <v>129</v>
      </c>
      <c r="J44" s="9">
        <v>1</v>
      </c>
    </row>
    <row r="45" spans="1:10" s="1" customFormat="1" ht="14.25">
      <c r="A45" s="8" t="s">
        <v>84</v>
      </c>
      <c r="B45" s="8" t="s">
        <v>123</v>
      </c>
      <c r="C45" s="8" t="s">
        <v>146</v>
      </c>
      <c r="D45" s="41" t="s">
        <v>125</v>
      </c>
      <c r="E45" s="8" t="s">
        <v>105</v>
      </c>
      <c r="F45" s="8" t="s">
        <v>161</v>
      </c>
      <c r="G45" s="8" t="s">
        <v>148</v>
      </c>
      <c r="H45" s="8" t="s">
        <v>128</v>
      </c>
      <c r="I45" s="8" t="s">
        <v>129</v>
      </c>
      <c r="J45" s="9">
        <v>0.1</v>
      </c>
    </row>
    <row r="46" spans="1:10" s="1" customFormat="1" ht="14.25">
      <c r="A46" s="8" t="s">
        <v>84</v>
      </c>
      <c r="B46" s="8" t="s">
        <v>123</v>
      </c>
      <c r="C46" s="8" t="s">
        <v>146</v>
      </c>
      <c r="D46" s="41" t="s">
        <v>125</v>
      </c>
      <c r="E46" s="8" t="s">
        <v>105</v>
      </c>
      <c r="F46" s="8" t="s">
        <v>162</v>
      </c>
      <c r="G46" s="8" t="s">
        <v>148</v>
      </c>
      <c r="H46" s="8" t="s">
        <v>128</v>
      </c>
      <c r="I46" s="8" t="s">
        <v>149</v>
      </c>
      <c r="J46" s="9">
        <v>1.5</v>
      </c>
    </row>
    <row r="47" spans="1:10" s="1" customFormat="1" ht="14.25">
      <c r="A47" s="8" t="s">
        <v>84</v>
      </c>
      <c r="B47" s="8" t="s">
        <v>123</v>
      </c>
      <c r="C47" s="8" t="s">
        <v>146</v>
      </c>
      <c r="D47" s="41" t="s">
        <v>125</v>
      </c>
      <c r="E47" s="8" t="s">
        <v>105</v>
      </c>
      <c r="F47" s="8" t="s">
        <v>163</v>
      </c>
      <c r="G47" s="8" t="s">
        <v>164</v>
      </c>
      <c r="H47" s="8" t="s">
        <v>128</v>
      </c>
      <c r="I47" s="8" t="s">
        <v>149</v>
      </c>
      <c r="J47" s="9">
        <v>2.5</v>
      </c>
    </row>
    <row r="48" spans="1:10" s="1" customFormat="1" ht="14.25">
      <c r="A48" s="8" t="s">
        <v>84</v>
      </c>
      <c r="B48" s="8" t="s">
        <v>123</v>
      </c>
      <c r="C48" s="8" t="s">
        <v>146</v>
      </c>
      <c r="D48" s="41" t="s">
        <v>125</v>
      </c>
      <c r="E48" s="8" t="s">
        <v>105</v>
      </c>
      <c r="F48" s="8" t="s">
        <v>165</v>
      </c>
      <c r="G48" s="8" t="s">
        <v>153</v>
      </c>
      <c r="H48" s="8" t="s">
        <v>128</v>
      </c>
      <c r="I48" s="8" t="s">
        <v>129</v>
      </c>
      <c r="J48" s="9">
        <v>1</v>
      </c>
    </row>
    <row r="49" spans="1:10" s="1" customFormat="1" ht="14.25">
      <c r="A49" s="8" t="s">
        <v>84</v>
      </c>
      <c r="B49" s="8" t="s">
        <v>123</v>
      </c>
      <c r="C49" s="8" t="s">
        <v>146</v>
      </c>
      <c r="D49" s="41" t="s">
        <v>125</v>
      </c>
      <c r="E49" s="8" t="s">
        <v>105</v>
      </c>
      <c r="F49" s="8" t="s">
        <v>166</v>
      </c>
      <c r="G49" s="8" t="s">
        <v>148</v>
      </c>
      <c r="H49" s="8" t="s">
        <v>128</v>
      </c>
      <c r="I49" s="8" t="s">
        <v>129</v>
      </c>
      <c r="J49" s="9">
        <v>1.500912</v>
      </c>
    </row>
    <row r="50" spans="1:10" s="1" customFormat="1" ht="14.25">
      <c r="A50" s="8" t="s">
        <v>84</v>
      </c>
      <c r="B50" s="8" t="s">
        <v>123</v>
      </c>
      <c r="C50" s="8" t="s">
        <v>146</v>
      </c>
      <c r="D50" s="41" t="s">
        <v>125</v>
      </c>
      <c r="E50" s="8" t="s">
        <v>105</v>
      </c>
      <c r="F50" s="8" t="s">
        <v>167</v>
      </c>
      <c r="G50" s="8" t="s">
        <v>148</v>
      </c>
      <c r="H50" s="8" t="s">
        <v>128</v>
      </c>
      <c r="I50" s="8" t="s">
        <v>129</v>
      </c>
      <c r="J50" s="9">
        <v>0.514598</v>
      </c>
    </row>
    <row r="51" spans="1:10" s="1" customFormat="1" ht="14.25">
      <c r="A51" s="8" t="s">
        <v>84</v>
      </c>
      <c r="B51" s="8" t="s">
        <v>123</v>
      </c>
      <c r="C51" s="8" t="s">
        <v>146</v>
      </c>
      <c r="D51" s="41" t="s">
        <v>125</v>
      </c>
      <c r="E51" s="8" t="s">
        <v>105</v>
      </c>
      <c r="F51" s="8" t="s">
        <v>168</v>
      </c>
      <c r="G51" s="8" t="s">
        <v>148</v>
      </c>
      <c r="H51" s="8" t="s">
        <v>128</v>
      </c>
      <c r="I51" s="8" t="s">
        <v>129</v>
      </c>
      <c r="J51" s="9">
        <v>2.61972</v>
      </c>
    </row>
    <row r="52" spans="1:10" s="1" customFormat="1" ht="14.25">
      <c r="A52" s="8" t="s">
        <v>84</v>
      </c>
      <c r="B52" s="8" t="s">
        <v>123</v>
      </c>
      <c r="C52" s="8" t="s">
        <v>146</v>
      </c>
      <c r="D52" s="41" t="s">
        <v>125</v>
      </c>
      <c r="E52" s="8" t="s">
        <v>105</v>
      </c>
      <c r="F52" s="8" t="s">
        <v>169</v>
      </c>
      <c r="G52" s="8" t="s">
        <v>148</v>
      </c>
      <c r="H52" s="8" t="s">
        <v>128</v>
      </c>
      <c r="I52" s="8" t="s">
        <v>129</v>
      </c>
      <c r="J52" s="9">
        <v>4.32</v>
      </c>
    </row>
    <row r="53" spans="1:10" s="1" customFormat="1" ht="14.25">
      <c r="A53" s="8" t="s">
        <v>84</v>
      </c>
      <c r="B53" s="8" t="s">
        <v>123</v>
      </c>
      <c r="C53" s="8" t="s">
        <v>146</v>
      </c>
      <c r="D53" s="41" t="s">
        <v>125</v>
      </c>
      <c r="E53" s="8" t="s">
        <v>105</v>
      </c>
      <c r="F53" s="8" t="s">
        <v>170</v>
      </c>
      <c r="G53" s="8" t="s">
        <v>148</v>
      </c>
      <c r="H53" s="8" t="s">
        <v>128</v>
      </c>
      <c r="I53" s="8" t="s">
        <v>129</v>
      </c>
      <c r="J53" s="9">
        <v>0.234</v>
      </c>
    </row>
    <row r="54" spans="1:10" s="1" customFormat="1" ht="14.25">
      <c r="A54" s="8" t="s">
        <v>84</v>
      </c>
      <c r="B54" s="8" t="s">
        <v>123</v>
      </c>
      <c r="C54" s="8" t="s">
        <v>146</v>
      </c>
      <c r="D54" s="41" t="s">
        <v>125</v>
      </c>
      <c r="E54" s="8" t="s">
        <v>132</v>
      </c>
      <c r="F54" s="8" t="s">
        <v>167</v>
      </c>
      <c r="G54" s="8" t="s">
        <v>148</v>
      </c>
      <c r="H54" s="8" t="s">
        <v>128</v>
      </c>
      <c r="I54" s="8" t="s">
        <v>129</v>
      </c>
      <c r="J54" s="9">
        <v>1.148106</v>
      </c>
    </row>
    <row r="55" spans="1:10" s="1" customFormat="1" ht="14.25">
      <c r="A55" s="8" t="s">
        <v>84</v>
      </c>
      <c r="B55" s="8" t="s">
        <v>123</v>
      </c>
      <c r="C55" s="8" t="s">
        <v>146</v>
      </c>
      <c r="D55" s="41" t="s">
        <v>125</v>
      </c>
      <c r="E55" s="8" t="s">
        <v>132</v>
      </c>
      <c r="F55" s="8" t="s">
        <v>166</v>
      </c>
      <c r="G55" s="8" t="s">
        <v>148</v>
      </c>
      <c r="H55" s="8" t="s">
        <v>128</v>
      </c>
      <c r="I55" s="8" t="s">
        <v>129</v>
      </c>
      <c r="J55" s="9">
        <v>3.348643</v>
      </c>
    </row>
    <row r="56" s="1" customFormat="1" ht="15" customHeight="1"/>
    <row r="57" s="1" customFormat="1" ht="15" customHeight="1"/>
    <row r="58" s="1" customFormat="1" ht="15" customHeight="1"/>
    <row r="59" s="1" customFormat="1" ht="15" customHeight="1"/>
    <row r="60" s="1" customFormat="1" ht="15" customHeight="1"/>
    <row r="61" s="1" customFormat="1" ht="15" customHeight="1"/>
    <row r="62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32">
    <mergeCell ref="A2:J2"/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/>
  <pageMargins left="0.7513888888888889" right="0.7513888888888889" top="1" bottom="1" header="0.5" footer="0.5"/>
  <pageSetup horizontalDpi="300" verticalDpi="300" orientation="landscape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3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11.8515625" style="1" customWidth="1"/>
    <col min="2" max="2" width="26.00390625" style="1" customWidth="1"/>
    <col min="3" max="3" width="30.421875" style="1" customWidth="1"/>
    <col min="4" max="4" width="19.8515625" style="1" customWidth="1"/>
    <col min="5" max="5" width="34.28125" style="1" customWidth="1"/>
    <col min="6" max="6" width="23.7109375" style="1" customWidth="1"/>
    <col min="7" max="7" width="26.28125" style="1" customWidth="1"/>
    <col min="8" max="11" width="11.8515625" style="1" customWidth="1"/>
    <col min="12" max="15" width="9.140625" style="1" customWidth="1"/>
    <col min="16" max="16384" width="9.140625" style="2" customWidth="1"/>
  </cols>
  <sheetData>
    <row r="1" s="1" customFormat="1" ht="13.5" customHeight="1"/>
    <row r="2" spans="1:11" s="1" customFormat="1" ht="30" customHeight="1">
      <c r="A2" s="5" t="s">
        <v>171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1" customFormat="1" ht="14.25">
      <c r="A3" s="44" t="s">
        <v>31</v>
      </c>
      <c r="B3" s="45"/>
      <c r="C3" s="45"/>
      <c r="D3" s="45"/>
      <c r="K3" s="1" t="s">
        <v>32</v>
      </c>
    </row>
    <row r="4" spans="1:11" s="1" customFormat="1" ht="22.5" customHeight="1">
      <c r="A4" s="17" t="s">
        <v>77</v>
      </c>
      <c r="B4" s="17" t="s">
        <v>172</v>
      </c>
      <c r="C4" s="17" t="s">
        <v>173</v>
      </c>
      <c r="D4" s="17" t="s">
        <v>174</v>
      </c>
      <c r="E4" s="17" t="s">
        <v>175</v>
      </c>
      <c r="F4" s="17" t="s">
        <v>176</v>
      </c>
      <c r="G4" s="17" t="s">
        <v>177</v>
      </c>
      <c r="H4" s="17" t="s">
        <v>114</v>
      </c>
      <c r="I4" s="17" t="s">
        <v>118</v>
      </c>
      <c r="J4" s="17" t="s">
        <v>178</v>
      </c>
      <c r="K4" s="17" t="s">
        <v>120</v>
      </c>
    </row>
    <row r="5" spans="1:11" s="1" customFormat="1" ht="22.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s="1" customFormat="1" ht="63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s="1" customFormat="1" ht="13.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</row>
    <row r="8" spans="1:11" s="1" customFormat="1" ht="14.25">
      <c r="A8" s="31" t="s">
        <v>179</v>
      </c>
      <c r="B8" s="31" t="s">
        <v>180</v>
      </c>
      <c r="C8" s="31"/>
      <c r="D8" s="31"/>
      <c r="E8" s="31"/>
      <c r="F8" s="31"/>
      <c r="G8" s="31"/>
      <c r="H8" s="31"/>
      <c r="I8" s="31"/>
      <c r="J8" s="31"/>
      <c r="K8" s="38">
        <v>50.4</v>
      </c>
    </row>
    <row r="9" spans="1:11" s="1" customFormat="1" ht="14.25">
      <c r="A9" s="31" t="s">
        <v>181</v>
      </c>
      <c r="B9" s="31" t="s">
        <v>182</v>
      </c>
      <c r="C9" s="31"/>
      <c r="D9" s="31"/>
      <c r="E9" s="31"/>
      <c r="F9" s="31"/>
      <c r="G9" s="31"/>
      <c r="H9" s="31"/>
      <c r="I9" s="31"/>
      <c r="J9" s="31"/>
      <c r="K9" s="38">
        <v>50.4</v>
      </c>
    </row>
    <row r="10" spans="1:11" s="1" customFormat="1" ht="14.25">
      <c r="A10" s="31" t="s">
        <v>179</v>
      </c>
      <c r="B10" s="31" t="s">
        <v>180</v>
      </c>
      <c r="C10" s="31"/>
      <c r="D10" s="31"/>
      <c r="E10" s="31"/>
      <c r="F10" s="31"/>
      <c r="G10" s="31"/>
      <c r="H10" s="31"/>
      <c r="I10" s="31"/>
      <c r="J10" s="31"/>
      <c r="K10" s="38">
        <v>50.4</v>
      </c>
    </row>
    <row r="11" spans="1:11" s="1" customFormat="1" ht="14.25">
      <c r="A11" s="31"/>
      <c r="B11" s="31" t="s">
        <v>183</v>
      </c>
      <c r="C11" s="31"/>
      <c r="D11" s="31"/>
      <c r="E11" s="31"/>
      <c r="F11" s="31"/>
      <c r="G11" s="31"/>
      <c r="H11" s="31"/>
      <c r="I11" s="31"/>
      <c r="J11" s="31"/>
      <c r="K11" s="38">
        <v>45</v>
      </c>
    </row>
    <row r="12" spans="1:11" s="1" customFormat="1" ht="14.25">
      <c r="A12" s="18" t="s">
        <v>184</v>
      </c>
      <c r="B12" s="18" t="s">
        <v>185</v>
      </c>
      <c r="C12" s="18" t="s">
        <v>186</v>
      </c>
      <c r="D12" s="18" t="s">
        <v>187</v>
      </c>
      <c r="E12" s="18" t="s">
        <v>107</v>
      </c>
      <c r="F12" s="18" t="s">
        <v>152</v>
      </c>
      <c r="G12" s="18" t="s">
        <v>153</v>
      </c>
      <c r="H12" s="18" t="s">
        <v>125</v>
      </c>
      <c r="I12" s="18" t="s">
        <v>128</v>
      </c>
      <c r="J12" s="18" t="s">
        <v>188</v>
      </c>
      <c r="K12" s="9">
        <v>0.9</v>
      </c>
    </row>
    <row r="13" spans="1:11" s="1" customFormat="1" ht="14.25">
      <c r="A13" s="18" t="s">
        <v>184</v>
      </c>
      <c r="B13" s="18" t="s">
        <v>185</v>
      </c>
      <c r="C13" s="18" t="s">
        <v>186</v>
      </c>
      <c r="D13" s="18" t="s">
        <v>187</v>
      </c>
      <c r="E13" s="18" t="s">
        <v>107</v>
      </c>
      <c r="F13" s="18" t="s">
        <v>189</v>
      </c>
      <c r="G13" s="18" t="s">
        <v>190</v>
      </c>
      <c r="H13" s="18" t="s">
        <v>125</v>
      </c>
      <c r="I13" s="18" t="s">
        <v>128</v>
      </c>
      <c r="J13" s="18" t="s">
        <v>188</v>
      </c>
      <c r="K13" s="9">
        <v>10</v>
      </c>
    </row>
    <row r="14" spans="1:11" s="1" customFormat="1" ht="14.25">
      <c r="A14" s="18" t="s">
        <v>184</v>
      </c>
      <c r="B14" s="18" t="s">
        <v>185</v>
      </c>
      <c r="C14" s="18" t="s">
        <v>186</v>
      </c>
      <c r="D14" s="18" t="s">
        <v>187</v>
      </c>
      <c r="E14" s="18" t="s">
        <v>107</v>
      </c>
      <c r="F14" s="18" t="s">
        <v>161</v>
      </c>
      <c r="G14" s="18" t="s">
        <v>148</v>
      </c>
      <c r="H14" s="18" t="s">
        <v>125</v>
      </c>
      <c r="I14" s="18" t="s">
        <v>128</v>
      </c>
      <c r="J14" s="18" t="s">
        <v>188</v>
      </c>
      <c r="K14" s="9">
        <v>0.1</v>
      </c>
    </row>
    <row r="15" spans="1:11" s="1" customFormat="1" ht="14.25">
      <c r="A15" s="18" t="s">
        <v>184</v>
      </c>
      <c r="B15" s="18" t="s">
        <v>185</v>
      </c>
      <c r="C15" s="18" t="s">
        <v>186</v>
      </c>
      <c r="D15" s="18" t="s">
        <v>187</v>
      </c>
      <c r="E15" s="18" t="s">
        <v>107</v>
      </c>
      <c r="F15" s="18" t="s">
        <v>155</v>
      </c>
      <c r="G15" s="18" t="s">
        <v>148</v>
      </c>
      <c r="H15" s="18" t="s">
        <v>125</v>
      </c>
      <c r="I15" s="18" t="s">
        <v>128</v>
      </c>
      <c r="J15" s="18" t="s">
        <v>188</v>
      </c>
      <c r="K15" s="9">
        <v>4.7</v>
      </c>
    </row>
    <row r="16" spans="1:11" s="1" customFormat="1" ht="14.25">
      <c r="A16" s="18" t="s">
        <v>184</v>
      </c>
      <c r="B16" s="18" t="s">
        <v>185</v>
      </c>
      <c r="C16" s="18" t="s">
        <v>186</v>
      </c>
      <c r="D16" s="18" t="s">
        <v>187</v>
      </c>
      <c r="E16" s="18" t="s">
        <v>107</v>
      </c>
      <c r="F16" s="18" t="s">
        <v>156</v>
      </c>
      <c r="G16" s="18" t="s">
        <v>148</v>
      </c>
      <c r="H16" s="18" t="s">
        <v>125</v>
      </c>
      <c r="I16" s="18" t="s">
        <v>128</v>
      </c>
      <c r="J16" s="18" t="s">
        <v>188</v>
      </c>
      <c r="K16" s="9">
        <v>2</v>
      </c>
    </row>
    <row r="17" spans="1:11" s="1" customFormat="1" ht="14.25">
      <c r="A17" s="18" t="s">
        <v>184</v>
      </c>
      <c r="B17" s="18" t="s">
        <v>185</v>
      </c>
      <c r="C17" s="18" t="s">
        <v>186</v>
      </c>
      <c r="D17" s="18" t="s">
        <v>187</v>
      </c>
      <c r="E17" s="18" t="s">
        <v>107</v>
      </c>
      <c r="F17" s="18" t="s">
        <v>147</v>
      </c>
      <c r="G17" s="18" t="s">
        <v>148</v>
      </c>
      <c r="H17" s="18" t="s">
        <v>125</v>
      </c>
      <c r="I17" s="18" t="s">
        <v>128</v>
      </c>
      <c r="J17" s="18" t="s">
        <v>188</v>
      </c>
      <c r="K17" s="9">
        <v>1</v>
      </c>
    </row>
    <row r="18" spans="1:11" s="1" customFormat="1" ht="14.25">
      <c r="A18" s="18" t="s">
        <v>184</v>
      </c>
      <c r="B18" s="18" t="s">
        <v>185</v>
      </c>
      <c r="C18" s="18" t="s">
        <v>186</v>
      </c>
      <c r="D18" s="18" t="s">
        <v>187</v>
      </c>
      <c r="E18" s="18" t="s">
        <v>107</v>
      </c>
      <c r="F18" s="18" t="s">
        <v>162</v>
      </c>
      <c r="G18" s="18" t="s">
        <v>148</v>
      </c>
      <c r="H18" s="18" t="s">
        <v>125</v>
      </c>
      <c r="I18" s="18" t="s">
        <v>128</v>
      </c>
      <c r="J18" s="18" t="s">
        <v>188</v>
      </c>
      <c r="K18" s="9">
        <v>1</v>
      </c>
    </row>
    <row r="19" spans="1:11" s="1" customFormat="1" ht="14.25">
      <c r="A19" s="18" t="s">
        <v>184</v>
      </c>
      <c r="B19" s="18" t="s">
        <v>185</v>
      </c>
      <c r="C19" s="18" t="s">
        <v>186</v>
      </c>
      <c r="D19" s="18" t="s">
        <v>187</v>
      </c>
      <c r="E19" s="18" t="s">
        <v>107</v>
      </c>
      <c r="F19" s="18" t="s">
        <v>157</v>
      </c>
      <c r="G19" s="18" t="s">
        <v>158</v>
      </c>
      <c r="H19" s="18" t="s">
        <v>125</v>
      </c>
      <c r="I19" s="18" t="s">
        <v>128</v>
      </c>
      <c r="J19" s="18" t="s">
        <v>188</v>
      </c>
      <c r="K19" s="9">
        <v>10</v>
      </c>
    </row>
    <row r="20" spans="1:11" s="1" customFormat="1" ht="14.25">
      <c r="A20" s="18" t="s">
        <v>184</v>
      </c>
      <c r="B20" s="18" t="s">
        <v>185</v>
      </c>
      <c r="C20" s="18" t="s">
        <v>186</v>
      </c>
      <c r="D20" s="18" t="s">
        <v>187</v>
      </c>
      <c r="E20" s="18" t="s">
        <v>107</v>
      </c>
      <c r="F20" s="18" t="s">
        <v>163</v>
      </c>
      <c r="G20" s="18" t="s">
        <v>164</v>
      </c>
      <c r="H20" s="18" t="s">
        <v>125</v>
      </c>
      <c r="I20" s="18" t="s">
        <v>128</v>
      </c>
      <c r="J20" s="18" t="s">
        <v>188</v>
      </c>
      <c r="K20" s="9">
        <v>0.3</v>
      </c>
    </row>
    <row r="21" spans="1:11" s="1" customFormat="1" ht="14.25">
      <c r="A21" s="18" t="s">
        <v>184</v>
      </c>
      <c r="B21" s="18" t="s">
        <v>185</v>
      </c>
      <c r="C21" s="18" t="s">
        <v>191</v>
      </c>
      <c r="D21" s="18" t="s">
        <v>187</v>
      </c>
      <c r="E21" s="18" t="s">
        <v>107</v>
      </c>
      <c r="F21" s="18" t="s">
        <v>165</v>
      </c>
      <c r="G21" s="18" t="s">
        <v>153</v>
      </c>
      <c r="H21" s="18" t="s">
        <v>125</v>
      </c>
      <c r="I21" s="18" t="s">
        <v>128</v>
      </c>
      <c r="J21" s="18" t="s">
        <v>188</v>
      </c>
      <c r="K21" s="9">
        <v>15</v>
      </c>
    </row>
    <row r="22" spans="1:11" s="1" customFormat="1" ht="14.25">
      <c r="A22" s="31"/>
      <c r="B22" s="31" t="s">
        <v>192</v>
      </c>
      <c r="C22" s="31"/>
      <c r="D22" s="31"/>
      <c r="E22" s="31"/>
      <c r="F22" s="31"/>
      <c r="G22" s="31"/>
      <c r="H22" s="31"/>
      <c r="I22" s="31"/>
      <c r="J22" s="31"/>
      <c r="K22" s="38">
        <v>5.4</v>
      </c>
    </row>
    <row r="23" spans="1:11" s="1" customFormat="1" ht="14.25">
      <c r="A23" s="18" t="s">
        <v>184</v>
      </c>
      <c r="B23" s="18" t="s">
        <v>193</v>
      </c>
      <c r="C23" s="18" t="s">
        <v>194</v>
      </c>
      <c r="D23" s="18" t="s">
        <v>187</v>
      </c>
      <c r="E23" s="18" t="s">
        <v>195</v>
      </c>
      <c r="F23" s="18" t="s">
        <v>156</v>
      </c>
      <c r="G23" s="18" t="s">
        <v>148</v>
      </c>
      <c r="H23" s="18" t="s">
        <v>125</v>
      </c>
      <c r="I23" s="18" t="s">
        <v>128</v>
      </c>
      <c r="J23" s="18" t="s">
        <v>188</v>
      </c>
      <c r="K23" s="9">
        <v>5.4</v>
      </c>
    </row>
  </sheetData>
  <sheetProtection formatCells="0" formatColumns="0" formatRows="0" insertColumns="0" insertRows="0" insertHyperlinks="0" deleteColumns="0" deleteRows="0" sort="0" autoFilter="0" pivotTables="0"/>
  <mergeCells count="35">
    <mergeCell ref="A2:K2"/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/>
  <pageMargins left="0.7513888888888889" right="0.7513888888888889" top="1" bottom="1" header="0.5" footer="0.5"/>
  <pageSetup horizontalDpi="300" verticalDpi="300" orientation="landscape" scal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zoomScaleSheetLayoutView="100" workbookViewId="0" topLeftCell="A1">
      <selection activeCell="H11" sqref="H11"/>
    </sheetView>
  </sheetViews>
  <sheetFormatPr defaultColWidth="10.28125" defaultRowHeight="12.75"/>
  <cols>
    <col min="1" max="1" width="35.421875" style="39" customWidth="1"/>
    <col min="2" max="2" width="28.00390625" style="39" customWidth="1"/>
    <col min="3" max="3" width="19.00390625" style="39" customWidth="1"/>
    <col min="4" max="16384" width="10.28125" style="39" customWidth="1"/>
  </cols>
  <sheetData>
    <row r="1" spans="1:3" s="39" customFormat="1" ht="14.25">
      <c r="A1" s="3"/>
      <c r="B1" s="3"/>
      <c r="C1" s="4"/>
    </row>
    <row r="2" spans="1:3" s="39" customFormat="1" ht="20.25">
      <c r="A2" s="5" t="s">
        <v>196</v>
      </c>
      <c r="B2" s="5"/>
      <c r="C2" s="5"/>
    </row>
    <row r="3" spans="1:3" s="39" customFormat="1" ht="14.25">
      <c r="A3" s="21" t="s">
        <v>31</v>
      </c>
      <c r="B3" s="21"/>
      <c r="C3" s="4" t="s">
        <v>32</v>
      </c>
    </row>
    <row r="4" spans="1:3" s="39" customFormat="1" ht="14.25">
      <c r="A4" s="23" t="s">
        <v>197</v>
      </c>
      <c r="B4" s="23" t="s">
        <v>198</v>
      </c>
      <c r="C4" s="23" t="s">
        <v>199</v>
      </c>
    </row>
    <row r="5" spans="1:3" s="39" customFormat="1" ht="14.25">
      <c r="A5" s="31"/>
      <c r="B5" s="38">
        <f>B6+B10+B19+B21+B24</f>
        <v>236.906448</v>
      </c>
      <c r="C5" s="40"/>
    </row>
    <row r="6" spans="1:3" s="39" customFormat="1" ht="14.25">
      <c r="A6" s="31" t="s">
        <v>200</v>
      </c>
      <c r="B6" s="38">
        <f>SUM(B7:B9)</f>
        <v>63.425548</v>
      </c>
      <c r="C6" s="40"/>
    </row>
    <row r="7" spans="1:3" s="39" customFormat="1" ht="14.25">
      <c r="A7" s="18" t="s">
        <v>201</v>
      </c>
      <c r="B7" s="9">
        <v>46.4172</v>
      </c>
      <c r="C7" s="41"/>
    </row>
    <row r="8" spans="1:3" s="39" customFormat="1" ht="14.25">
      <c r="A8" s="18" t="s">
        <v>202</v>
      </c>
      <c r="B8" s="9">
        <v>10.0579</v>
      </c>
      <c r="C8" s="41"/>
    </row>
    <row r="9" spans="1:3" s="39" customFormat="1" ht="14.25">
      <c r="A9" s="18" t="s">
        <v>203</v>
      </c>
      <c r="B9" s="9">
        <v>6.950448</v>
      </c>
      <c r="C9" s="41"/>
    </row>
    <row r="10" spans="1:3" s="39" customFormat="1" ht="14.25">
      <c r="A10" s="31" t="s">
        <v>204</v>
      </c>
      <c r="B10" s="38">
        <f>SUM(B11:B18)</f>
        <v>29.9359</v>
      </c>
      <c r="C10" s="40"/>
    </row>
    <row r="11" spans="1:3" s="39" customFormat="1" ht="14.25">
      <c r="A11" s="18" t="s">
        <v>205</v>
      </c>
      <c r="B11" s="9">
        <v>25.2859</v>
      </c>
      <c r="C11" s="41"/>
    </row>
    <row r="12" spans="1:3" s="39" customFormat="1" ht="14.25">
      <c r="A12" s="18" t="s">
        <v>206</v>
      </c>
      <c r="B12" s="9">
        <v>0</v>
      </c>
      <c r="C12" s="41"/>
    </row>
    <row r="13" spans="1:3" s="39" customFormat="1" ht="14.25">
      <c r="A13" s="18" t="s">
        <v>207</v>
      </c>
      <c r="B13" s="9">
        <v>0</v>
      </c>
      <c r="C13" s="41"/>
    </row>
    <row r="14" spans="1:3" s="39" customFormat="1" ht="14.25">
      <c r="A14" s="18" t="s">
        <v>208</v>
      </c>
      <c r="B14" s="9">
        <v>2</v>
      </c>
      <c r="C14" s="41"/>
    </row>
    <row r="15" spans="1:3" s="39" customFormat="1" ht="14.25">
      <c r="A15" s="18" t="s">
        <v>209</v>
      </c>
      <c r="B15" s="9">
        <v>0</v>
      </c>
      <c r="C15" s="41"/>
    </row>
    <row r="16" spans="1:3" s="39" customFormat="1" ht="14.25">
      <c r="A16" s="18" t="s">
        <v>210</v>
      </c>
      <c r="B16" s="9">
        <v>0</v>
      </c>
      <c r="C16" s="41"/>
    </row>
    <row r="17" spans="1:3" s="39" customFormat="1" ht="14.25">
      <c r="A17" s="18" t="s">
        <v>211</v>
      </c>
      <c r="B17" s="9">
        <v>1</v>
      </c>
      <c r="C17" s="41"/>
    </row>
    <row r="18" spans="1:3" s="39" customFormat="1" ht="14.25">
      <c r="A18" s="18" t="s">
        <v>212</v>
      </c>
      <c r="B18" s="9">
        <v>1.65</v>
      </c>
      <c r="C18" s="41"/>
    </row>
    <row r="19" spans="1:3" s="39" customFormat="1" ht="14.25">
      <c r="A19" s="42">
        <v>503</v>
      </c>
      <c r="B19" s="9">
        <f>B20</f>
        <v>2.5</v>
      </c>
      <c r="C19" s="41"/>
    </row>
    <row r="20" spans="1:3" s="39" customFormat="1" ht="14.25">
      <c r="A20" s="18" t="s">
        <v>213</v>
      </c>
      <c r="B20" s="9">
        <v>2.5</v>
      </c>
      <c r="C20" s="41"/>
    </row>
    <row r="21" spans="1:3" s="39" customFormat="1" ht="14.25">
      <c r="A21" s="42">
        <v>505</v>
      </c>
      <c r="B21" s="9">
        <f>B22+B23</f>
        <v>138.953</v>
      </c>
      <c r="C21" s="41"/>
    </row>
    <row r="22" spans="1:3" s="39" customFormat="1" ht="14.25">
      <c r="A22" s="18" t="s">
        <v>214</v>
      </c>
      <c r="B22" s="9">
        <v>138.953</v>
      </c>
      <c r="C22" s="41"/>
    </row>
    <row r="23" spans="1:3" s="39" customFormat="1" ht="14.25">
      <c r="A23" s="18" t="s">
        <v>215</v>
      </c>
      <c r="B23" s="9">
        <v>0</v>
      </c>
      <c r="C23" s="41"/>
    </row>
    <row r="24" spans="1:3" s="39" customFormat="1" ht="14.25">
      <c r="A24" s="31" t="s">
        <v>216</v>
      </c>
      <c r="B24" s="38">
        <f>B25+B26</f>
        <v>2.092</v>
      </c>
      <c r="C24" s="40"/>
    </row>
    <row r="25" spans="1:3" s="39" customFormat="1" ht="14.25">
      <c r="A25" s="18" t="s">
        <v>217</v>
      </c>
      <c r="B25" s="9">
        <v>0.252</v>
      </c>
      <c r="C25" s="41"/>
    </row>
    <row r="26" spans="1:3" s="39" customFormat="1" ht="14.25">
      <c r="A26" s="18" t="s">
        <v>218</v>
      </c>
      <c r="B26" s="9">
        <v>1.84</v>
      </c>
      <c r="C26" s="41"/>
    </row>
  </sheetData>
  <sheetProtection/>
  <mergeCells count="2">
    <mergeCell ref="A2:C2"/>
    <mergeCell ref="A3:B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22"/>
  <sheetViews>
    <sheetView showGridLines="0" workbookViewId="0" topLeftCell="F1">
      <selection activeCell="H16" sqref="H16"/>
    </sheetView>
  </sheetViews>
  <sheetFormatPr defaultColWidth="9.140625" defaultRowHeight="12.75" customHeight="1"/>
  <cols>
    <col min="1" max="1" width="11.421875" style="1" customWidth="1"/>
    <col min="2" max="2" width="31.28125" style="1" customWidth="1"/>
    <col min="3" max="3" width="45.00390625" style="1" customWidth="1"/>
    <col min="4" max="4" width="26.00390625" style="1" customWidth="1"/>
    <col min="5" max="5" width="12.28125" style="1" customWidth="1"/>
    <col min="6" max="8" width="14.28125" style="1" customWidth="1"/>
    <col min="9" max="9" width="11.8515625" style="1" customWidth="1"/>
    <col min="10" max="10" width="11.00390625" style="1" customWidth="1"/>
    <col min="11" max="11" width="11.421875" style="1" customWidth="1"/>
    <col min="12" max="12" width="11.28125" style="1" customWidth="1"/>
    <col min="13" max="13" width="11.57421875" style="1" customWidth="1"/>
    <col min="14" max="14" width="17.140625" style="1" customWidth="1"/>
    <col min="15" max="33" width="8.8515625" style="1" customWidth="1"/>
    <col min="34" max="16384" width="9.140625" style="2" customWidth="1"/>
  </cols>
  <sheetData>
    <row r="1" spans="1:14" s="1" customFormat="1" ht="15" customHeight="1">
      <c r="A1" s="24"/>
      <c r="N1" s="4"/>
    </row>
    <row r="2" spans="1:14" s="1" customFormat="1" ht="30" customHeight="1">
      <c r="A2" s="25" t="s">
        <v>219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" customFormat="1" ht="15" customHeight="1">
      <c r="A3" s="27" t="s">
        <v>31</v>
      </c>
      <c r="B3" s="27"/>
      <c r="C3" s="27"/>
      <c r="D3" s="27"/>
      <c r="N3" s="33" t="s">
        <v>32</v>
      </c>
    </row>
    <row r="4" spans="1:14" s="1" customFormat="1" ht="21.75" customHeight="1">
      <c r="A4" s="17" t="s">
        <v>77</v>
      </c>
      <c r="B4" s="17" t="s">
        <v>78</v>
      </c>
      <c r="C4" s="17" t="s">
        <v>113</v>
      </c>
      <c r="D4" s="17" t="s">
        <v>220</v>
      </c>
      <c r="E4" s="28" t="s">
        <v>221</v>
      </c>
      <c r="F4" s="28" t="s">
        <v>114</v>
      </c>
      <c r="G4" s="28" t="s">
        <v>222</v>
      </c>
      <c r="H4" s="17" t="s">
        <v>223</v>
      </c>
      <c r="I4" s="17" t="s">
        <v>224</v>
      </c>
      <c r="J4" s="34" t="s">
        <v>225</v>
      </c>
      <c r="K4" s="34" t="s">
        <v>226</v>
      </c>
      <c r="L4" s="34"/>
      <c r="M4" s="34"/>
      <c r="N4" s="34"/>
    </row>
    <row r="5" spans="1:14" s="1" customFormat="1" ht="22.5" customHeight="1">
      <c r="A5" s="17"/>
      <c r="B5" s="17"/>
      <c r="C5" s="17"/>
      <c r="D5" s="17"/>
      <c r="E5" s="29"/>
      <c r="F5" s="29"/>
      <c r="G5" s="29"/>
      <c r="H5" s="17"/>
      <c r="I5" s="17"/>
      <c r="J5" s="34"/>
      <c r="K5" s="35" t="s">
        <v>120</v>
      </c>
      <c r="L5" s="35" t="s">
        <v>227</v>
      </c>
      <c r="M5" s="35"/>
      <c r="N5" s="36"/>
    </row>
    <row r="6" spans="1:14" s="1" customFormat="1" ht="50.25" customHeight="1">
      <c r="A6" s="17"/>
      <c r="B6" s="17"/>
      <c r="C6" s="17"/>
      <c r="D6" s="17"/>
      <c r="E6" s="30"/>
      <c r="F6" s="30"/>
      <c r="G6" s="30"/>
      <c r="H6" s="17"/>
      <c r="I6" s="17"/>
      <c r="J6" s="34"/>
      <c r="K6" s="34"/>
      <c r="L6" s="34" t="s">
        <v>228</v>
      </c>
      <c r="M6" s="34" t="s">
        <v>229</v>
      </c>
      <c r="N6" s="37" t="s">
        <v>230</v>
      </c>
    </row>
    <row r="7" spans="1:14" s="1" customFormat="1" ht="17.2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23">
        <v>10</v>
      </c>
      <c r="K7" s="23">
        <v>11</v>
      </c>
      <c r="L7" s="23">
        <v>12</v>
      </c>
      <c r="M7" s="23">
        <v>13</v>
      </c>
      <c r="N7" s="23">
        <v>18</v>
      </c>
    </row>
    <row r="8" spans="1:32" s="1" customFormat="1" ht="17.25" customHeight="1">
      <c r="A8" s="31" t="s">
        <v>83</v>
      </c>
      <c r="B8" s="31"/>
      <c r="C8" s="31"/>
      <c r="D8" s="31"/>
      <c r="E8" s="32"/>
      <c r="F8" s="31"/>
      <c r="G8" s="31"/>
      <c r="H8" s="31"/>
      <c r="I8" s="38">
        <f>1072</f>
        <v>1072</v>
      </c>
      <c r="J8" s="38">
        <v>6.97</v>
      </c>
      <c r="K8" s="38">
        <v>17.45</v>
      </c>
      <c r="L8" s="38">
        <v>17.45</v>
      </c>
      <c r="M8" s="38">
        <v>17.45</v>
      </c>
      <c r="N8" s="38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14" s="1" customFormat="1" ht="17.25" customHeight="1">
      <c r="A9" s="31" t="s">
        <v>231</v>
      </c>
      <c r="B9" s="31" t="s">
        <v>232</v>
      </c>
      <c r="C9" s="31"/>
      <c r="D9" s="31"/>
      <c r="E9" s="32"/>
      <c r="F9" s="31"/>
      <c r="G9" s="31"/>
      <c r="H9" s="31"/>
      <c r="I9" s="38">
        <f>I10+I16</f>
        <v>1072</v>
      </c>
      <c r="J9" s="38">
        <f>J10+J16</f>
        <v>6.974</v>
      </c>
      <c r="K9" s="38">
        <f>K10+K16</f>
        <v>17.450000000000003</v>
      </c>
      <c r="L9" s="38">
        <f>L10+L16</f>
        <v>17.450000000000003</v>
      </c>
      <c r="M9" s="38">
        <f>M10+M16</f>
        <v>17.450000000000003</v>
      </c>
      <c r="N9" s="38"/>
    </row>
    <row r="10" spans="1:14" s="1" customFormat="1" ht="17.25" customHeight="1">
      <c r="A10" s="31"/>
      <c r="B10" s="31" t="s">
        <v>233</v>
      </c>
      <c r="C10" s="31"/>
      <c r="D10" s="31"/>
      <c r="E10" s="32"/>
      <c r="F10" s="31"/>
      <c r="G10" s="31"/>
      <c r="H10" s="31"/>
      <c r="I10" s="38">
        <f>SUM(I11:I15)</f>
        <v>57</v>
      </c>
      <c r="J10" s="38">
        <f>SUM(J11:J15)</f>
        <v>3.3230000000000004</v>
      </c>
      <c r="K10" s="38">
        <f>SUM(K11:K15)</f>
        <v>5.15</v>
      </c>
      <c r="L10" s="38">
        <f>SUM(L11:L15)</f>
        <v>5.15</v>
      </c>
      <c r="M10" s="38">
        <f>SUM(M11:M15)</f>
        <v>5.15</v>
      </c>
      <c r="N10" s="38"/>
    </row>
    <row r="11" spans="1:14" s="1" customFormat="1" ht="17.25" customHeight="1">
      <c r="A11" s="18" t="s">
        <v>84</v>
      </c>
      <c r="B11" s="18" t="s">
        <v>123</v>
      </c>
      <c r="C11" s="18" t="s">
        <v>234</v>
      </c>
      <c r="D11" s="18" t="s">
        <v>155</v>
      </c>
      <c r="E11" s="8" t="s">
        <v>235</v>
      </c>
      <c r="F11" s="18" t="s">
        <v>125</v>
      </c>
      <c r="G11" s="18" t="s">
        <v>236</v>
      </c>
      <c r="H11" s="18" t="s">
        <v>237</v>
      </c>
      <c r="I11" s="9">
        <v>50</v>
      </c>
      <c r="J11" s="9">
        <v>0.023</v>
      </c>
      <c r="K11" s="9">
        <v>1.15</v>
      </c>
      <c r="L11" s="9">
        <v>1.15</v>
      </c>
      <c r="M11" s="9">
        <v>1.15</v>
      </c>
      <c r="N11" s="9"/>
    </row>
    <row r="12" spans="1:14" s="1" customFormat="1" ht="17.25" customHeight="1">
      <c r="A12" s="18" t="s">
        <v>84</v>
      </c>
      <c r="B12" s="18" t="s">
        <v>123</v>
      </c>
      <c r="C12" s="18" t="s">
        <v>234</v>
      </c>
      <c r="D12" s="18" t="s">
        <v>163</v>
      </c>
      <c r="E12" s="8" t="s">
        <v>235</v>
      </c>
      <c r="F12" s="18" t="s">
        <v>125</v>
      </c>
      <c r="G12" s="18" t="s">
        <v>236</v>
      </c>
      <c r="H12" s="18" t="s">
        <v>238</v>
      </c>
      <c r="I12" s="9">
        <v>1</v>
      </c>
      <c r="J12" s="9">
        <v>2.2</v>
      </c>
      <c r="K12" s="9">
        <v>2.2</v>
      </c>
      <c r="L12" s="9">
        <v>2.2</v>
      </c>
      <c r="M12" s="9">
        <v>2.2</v>
      </c>
      <c r="N12" s="9"/>
    </row>
    <row r="13" spans="1:14" s="1" customFormat="1" ht="17.25" customHeight="1">
      <c r="A13" s="18" t="s">
        <v>84</v>
      </c>
      <c r="B13" s="18" t="s">
        <v>123</v>
      </c>
      <c r="C13" s="18" t="s">
        <v>234</v>
      </c>
      <c r="D13" s="18" t="s">
        <v>163</v>
      </c>
      <c r="E13" s="8" t="s">
        <v>235</v>
      </c>
      <c r="F13" s="18" t="s">
        <v>125</v>
      </c>
      <c r="G13" s="18" t="s">
        <v>236</v>
      </c>
      <c r="H13" s="18" t="s">
        <v>239</v>
      </c>
      <c r="I13" s="9">
        <v>3</v>
      </c>
      <c r="J13" s="9">
        <v>0.1</v>
      </c>
      <c r="K13" s="9">
        <v>0.3</v>
      </c>
      <c r="L13" s="9">
        <v>0.3</v>
      </c>
      <c r="M13" s="9">
        <v>0.3</v>
      </c>
      <c r="N13" s="9"/>
    </row>
    <row r="14" spans="1:14" s="1" customFormat="1" ht="17.25" customHeight="1">
      <c r="A14" s="18" t="s">
        <v>84</v>
      </c>
      <c r="B14" s="18" t="s">
        <v>123</v>
      </c>
      <c r="C14" s="18" t="s">
        <v>234</v>
      </c>
      <c r="D14" s="18" t="s">
        <v>162</v>
      </c>
      <c r="E14" s="8" t="s">
        <v>235</v>
      </c>
      <c r="F14" s="18" t="s">
        <v>125</v>
      </c>
      <c r="G14" s="18" t="s">
        <v>236</v>
      </c>
      <c r="H14" s="18" t="s">
        <v>240</v>
      </c>
      <c r="I14" s="9">
        <v>1</v>
      </c>
      <c r="J14" s="9">
        <v>0.5</v>
      </c>
      <c r="K14" s="9">
        <v>0.5</v>
      </c>
      <c r="L14" s="9">
        <v>0.5</v>
      </c>
      <c r="M14" s="9">
        <v>0.5</v>
      </c>
      <c r="N14" s="9"/>
    </row>
    <row r="15" spans="1:14" s="1" customFormat="1" ht="17.25" customHeight="1">
      <c r="A15" s="18" t="s">
        <v>84</v>
      </c>
      <c r="B15" s="18" t="s">
        <v>123</v>
      </c>
      <c r="C15" s="18" t="s">
        <v>234</v>
      </c>
      <c r="D15" s="18" t="s">
        <v>147</v>
      </c>
      <c r="E15" s="8" t="s">
        <v>235</v>
      </c>
      <c r="F15" s="18" t="s">
        <v>125</v>
      </c>
      <c r="G15" s="18" t="s">
        <v>236</v>
      </c>
      <c r="H15" s="18" t="s">
        <v>241</v>
      </c>
      <c r="I15" s="9">
        <v>2</v>
      </c>
      <c r="J15" s="9">
        <v>0.5</v>
      </c>
      <c r="K15" s="9">
        <v>1</v>
      </c>
      <c r="L15" s="9">
        <v>1</v>
      </c>
      <c r="M15" s="9">
        <v>1</v>
      </c>
      <c r="N15" s="9"/>
    </row>
    <row r="16" spans="1:14" s="1" customFormat="1" ht="17.25" customHeight="1">
      <c r="A16" s="31"/>
      <c r="B16" s="31" t="s">
        <v>242</v>
      </c>
      <c r="C16" s="31"/>
      <c r="D16" s="31"/>
      <c r="E16" s="32"/>
      <c r="F16" s="31"/>
      <c r="G16" s="31"/>
      <c r="H16" s="31"/>
      <c r="I16" s="38">
        <f>SUM(I17:I220)</f>
        <v>1015</v>
      </c>
      <c r="J16" s="38">
        <f>SUM(J17:J220)</f>
        <v>3.651</v>
      </c>
      <c r="K16" s="38">
        <f>SUM(K17:K220)</f>
        <v>12.3</v>
      </c>
      <c r="L16" s="38">
        <f>SUM(L17:L220)</f>
        <v>12.3</v>
      </c>
      <c r="M16" s="38">
        <f>SUM(M17:M220)</f>
        <v>12.3</v>
      </c>
      <c r="N16" s="38"/>
    </row>
    <row r="17" spans="1:14" s="1" customFormat="1" ht="17.25" customHeight="1">
      <c r="A17" s="18" t="s">
        <v>84</v>
      </c>
      <c r="B17" s="18" t="s">
        <v>123</v>
      </c>
      <c r="C17" s="18" t="s">
        <v>243</v>
      </c>
      <c r="D17" s="18" t="s">
        <v>162</v>
      </c>
      <c r="E17" s="8" t="s">
        <v>244</v>
      </c>
      <c r="F17" s="18" t="s">
        <v>125</v>
      </c>
      <c r="G17" s="18" t="s">
        <v>236</v>
      </c>
      <c r="H17" s="18" t="s">
        <v>240</v>
      </c>
      <c r="I17" s="9">
        <v>1000</v>
      </c>
      <c r="J17" s="9">
        <v>0.001</v>
      </c>
      <c r="K17" s="9">
        <v>1</v>
      </c>
      <c r="L17" s="9">
        <v>1</v>
      </c>
      <c r="M17" s="9">
        <v>1</v>
      </c>
      <c r="N17" s="9"/>
    </row>
    <row r="18" spans="1:14" s="1" customFormat="1" ht="17.25" customHeight="1">
      <c r="A18" s="18" t="s">
        <v>84</v>
      </c>
      <c r="B18" s="18" t="s">
        <v>123</v>
      </c>
      <c r="C18" s="18" t="s">
        <v>243</v>
      </c>
      <c r="D18" s="18" t="s">
        <v>163</v>
      </c>
      <c r="E18" s="8" t="s">
        <v>244</v>
      </c>
      <c r="F18" s="18" t="s">
        <v>125</v>
      </c>
      <c r="G18" s="18" t="s">
        <v>236</v>
      </c>
      <c r="H18" s="18" t="s">
        <v>238</v>
      </c>
      <c r="I18" s="9">
        <v>2</v>
      </c>
      <c r="J18" s="9">
        <v>0.15</v>
      </c>
      <c r="K18" s="9">
        <v>0.3</v>
      </c>
      <c r="L18" s="9">
        <v>0.3</v>
      </c>
      <c r="M18" s="9">
        <v>0.3</v>
      </c>
      <c r="N18" s="9"/>
    </row>
    <row r="19" spans="1:14" s="1" customFormat="1" ht="17.25" customHeight="1">
      <c r="A19" s="18" t="s">
        <v>84</v>
      </c>
      <c r="B19" s="18" t="s">
        <v>123</v>
      </c>
      <c r="C19" s="18" t="s">
        <v>243</v>
      </c>
      <c r="D19" s="18" t="s">
        <v>189</v>
      </c>
      <c r="E19" s="8" t="s">
        <v>244</v>
      </c>
      <c r="F19" s="18" t="s">
        <v>125</v>
      </c>
      <c r="G19" s="18" t="s">
        <v>236</v>
      </c>
      <c r="H19" s="18" t="s">
        <v>245</v>
      </c>
      <c r="I19" s="9">
        <v>4</v>
      </c>
      <c r="J19" s="9">
        <v>0.25</v>
      </c>
      <c r="K19" s="9">
        <v>1</v>
      </c>
      <c r="L19" s="9">
        <v>1</v>
      </c>
      <c r="M19" s="9">
        <v>1</v>
      </c>
      <c r="N19" s="9"/>
    </row>
    <row r="20" spans="1:14" s="1" customFormat="1" ht="17.25" customHeight="1">
      <c r="A20" s="18" t="s">
        <v>84</v>
      </c>
      <c r="B20" s="18" t="s">
        <v>123</v>
      </c>
      <c r="C20" s="18" t="s">
        <v>243</v>
      </c>
      <c r="D20" s="18" t="s">
        <v>147</v>
      </c>
      <c r="E20" s="8" t="s">
        <v>244</v>
      </c>
      <c r="F20" s="18" t="s">
        <v>125</v>
      </c>
      <c r="G20" s="18" t="s">
        <v>236</v>
      </c>
      <c r="H20" s="18" t="s">
        <v>246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/>
    </row>
    <row r="21" spans="1:14" s="1" customFormat="1" ht="17.25" customHeight="1">
      <c r="A21" s="18" t="s">
        <v>84</v>
      </c>
      <c r="B21" s="18" t="s">
        <v>123</v>
      </c>
      <c r="C21" s="18" t="s">
        <v>243</v>
      </c>
      <c r="D21" s="18" t="s">
        <v>189</v>
      </c>
      <c r="E21" s="8" t="s">
        <v>244</v>
      </c>
      <c r="F21" s="18" t="s">
        <v>125</v>
      </c>
      <c r="G21" s="18" t="s">
        <v>236</v>
      </c>
      <c r="H21" s="18" t="s">
        <v>247</v>
      </c>
      <c r="I21" s="9">
        <v>4</v>
      </c>
      <c r="J21" s="9">
        <v>1.25</v>
      </c>
      <c r="K21" s="9">
        <v>5</v>
      </c>
      <c r="L21" s="9">
        <v>5</v>
      </c>
      <c r="M21" s="9">
        <v>5</v>
      </c>
      <c r="N21" s="9"/>
    </row>
    <row r="22" spans="1:14" s="1" customFormat="1" ht="17.25" customHeight="1">
      <c r="A22" s="18" t="s">
        <v>84</v>
      </c>
      <c r="B22" s="18" t="s">
        <v>123</v>
      </c>
      <c r="C22" s="18" t="s">
        <v>243</v>
      </c>
      <c r="D22" s="18" t="s">
        <v>189</v>
      </c>
      <c r="E22" s="8" t="s">
        <v>244</v>
      </c>
      <c r="F22" s="18" t="s">
        <v>125</v>
      </c>
      <c r="G22" s="18" t="s">
        <v>236</v>
      </c>
      <c r="H22" s="18" t="s">
        <v>248</v>
      </c>
      <c r="I22" s="9">
        <v>4</v>
      </c>
      <c r="J22" s="9">
        <v>1</v>
      </c>
      <c r="K22" s="9">
        <v>4</v>
      </c>
      <c r="L22" s="9">
        <v>4</v>
      </c>
      <c r="M22" s="9">
        <v>4</v>
      </c>
      <c r="N22" s="9"/>
    </row>
  </sheetData>
  <sheetProtection formatCells="0" formatColumns="0" formatRows="0" insertColumns="0" insertRows="0" insertHyperlinks="0" deleteColumns="0" deleteRows="0" sort="0" autoFilter="0" pivotTables="0"/>
  <mergeCells count="36">
    <mergeCell ref="A2:N2"/>
    <mergeCell ref="A3:D3"/>
    <mergeCell ref="K4:N4"/>
    <mergeCell ref="L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</mergeCells>
  <printOptions/>
  <pageMargins left="0.7513888888888889" right="0.7513888888888889" top="1" bottom="1" header="0.5" footer="0.5"/>
  <pageSetup horizontalDpi="300" verticalDpi="300" orientation="landscape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"/>
  <sheetViews>
    <sheetView zoomScaleSheetLayoutView="100" workbookViewId="0" topLeftCell="A1">
      <selection activeCell="B23" sqref="B23"/>
    </sheetView>
  </sheetViews>
  <sheetFormatPr defaultColWidth="9.140625" defaultRowHeight="12.75" customHeight="1"/>
  <cols>
    <col min="1" max="1" width="21.00390625" style="1" customWidth="1"/>
    <col min="2" max="2" width="34.421875" style="1" customWidth="1"/>
    <col min="3" max="3" width="27.28125" style="1" customWidth="1"/>
    <col min="4" max="20" width="9.140625" style="1" customWidth="1"/>
    <col min="21" max="16384" width="9.140625" style="2" customWidth="1"/>
  </cols>
  <sheetData>
    <row r="1" spans="1:5" ht="12.75">
      <c r="A1" s="3"/>
      <c r="B1" s="3"/>
      <c r="C1" s="4"/>
      <c r="D1" s="3"/>
      <c r="E1" s="3"/>
    </row>
    <row r="2" spans="1:5" ht="37.5" customHeight="1">
      <c r="A2" s="5" t="s">
        <v>249</v>
      </c>
      <c r="B2" s="5"/>
      <c r="C2" s="5"/>
      <c r="D2" s="3"/>
      <c r="E2" s="3"/>
    </row>
    <row r="3" spans="1:5" ht="12.75">
      <c r="A3" s="21" t="s">
        <v>31</v>
      </c>
      <c r="B3" s="21"/>
      <c r="C3" s="4" t="s">
        <v>250</v>
      </c>
      <c r="D3" s="3"/>
      <c r="E3" s="3"/>
    </row>
    <row r="4" spans="1:5" ht="15" customHeight="1">
      <c r="A4" s="23" t="s">
        <v>35</v>
      </c>
      <c r="B4" s="23"/>
      <c r="C4" s="23" t="s">
        <v>251</v>
      </c>
      <c r="D4" s="3"/>
      <c r="E4" s="3"/>
    </row>
    <row r="5" spans="1:5" ht="15" customHeight="1">
      <c r="A5" s="23" t="s">
        <v>90</v>
      </c>
      <c r="B5" s="23" t="s">
        <v>91</v>
      </c>
      <c r="C5" s="23"/>
      <c r="D5" s="3"/>
      <c r="E5" s="3"/>
    </row>
    <row r="6" spans="1:19" ht="15" customHeight="1">
      <c r="A6" s="18"/>
      <c r="B6" s="18"/>
      <c r="C6" s="9">
        <v>0</v>
      </c>
      <c r="D6" s="19"/>
      <c r="E6" s="19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ht="15" customHeight="1"/>
    <row r="8" ht="15" customHeight="1"/>
    <row r="9" ht="15" customHeight="1"/>
    <row r="10" ht="15" customHeight="1"/>
  </sheetData>
  <sheetProtection/>
  <mergeCells count="4">
    <mergeCell ref="A2:C2"/>
    <mergeCell ref="A3:B3"/>
    <mergeCell ref="A4:B4"/>
    <mergeCell ref="C4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2022-03-16T07:24:10Z</dcterms:created>
  <dcterms:modified xsi:type="dcterms:W3CDTF">2023-09-28T02:25:40Z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